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ah.david\Downloads\"/>
    </mc:Choice>
  </mc:AlternateContent>
  <xr:revisionPtr revIDLastSave="0" documentId="13_ncr:1_{91C7BFFB-E770-4711-9B4A-317013F8BA93}" xr6:coauthVersionLast="36" xr6:coauthVersionMax="47" xr10:uidLastSave="{00000000-0000-0000-0000-000000000000}"/>
  <bookViews>
    <workbookView xWindow="-105" yWindow="-105" windowWidth="25815" windowHeight="14025" xr2:uid="{00000000-000D-0000-FFFF-FFFF00000000}"/>
  </bookViews>
  <sheets>
    <sheet name="Expense Worksheet" sheetId="1" r:id="rId1"/>
    <sheet name="Expense Key" sheetId="3" r:id="rId2"/>
    <sheet name="Tax Codes" sheetId="2" r:id="rId3"/>
  </sheets>
  <definedNames>
    <definedName name="_xlnm._FilterDatabase" localSheetId="0" hidden="1">'Expense Worksheet'!$A$7:$H$111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40" i="1" l="1"/>
  <c r="F41" i="1"/>
  <c r="F42" i="1"/>
  <c r="F43" i="1"/>
  <c r="F44" i="1"/>
  <c r="F45" i="1"/>
  <c r="F46" i="1"/>
  <c r="F98" i="1"/>
  <c r="F99" i="1"/>
  <c r="F100" i="1"/>
  <c r="F101" i="1"/>
  <c r="F102" i="1"/>
  <c r="F103" i="1"/>
  <c r="F104" i="1"/>
  <c r="F105" i="1"/>
  <c r="F106" i="1"/>
  <c r="G109" i="1"/>
  <c r="F9" i="1"/>
  <c r="F10" i="1"/>
  <c r="F11" i="1"/>
  <c r="F14" i="1"/>
  <c r="F8" i="1"/>
  <c r="F12" i="1"/>
  <c r="F13" i="1"/>
  <c r="F15" i="1"/>
  <c r="F16" i="1"/>
  <c r="F17" i="1"/>
  <c r="F18" i="1"/>
  <c r="F19" i="1"/>
  <c r="F20" i="1"/>
  <c r="F21" i="1"/>
  <c r="F22" i="1"/>
  <c r="F27" i="1" l="1"/>
  <c r="F28" i="1"/>
  <c r="F29" i="1"/>
  <c r="F30" i="1"/>
  <c r="F25" i="1"/>
  <c r="F24" i="1"/>
  <c r="G108" i="1"/>
  <c r="F32" i="1" l="1"/>
  <c r="F31" i="1"/>
  <c r="F33" i="1"/>
  <c r="F34" i="1"/>
  <c r="F35" i="1"/>
  <c r="F36" i="1"/>
  <c r="F37" i="1"/>
  <c r="F38" i="1"/>
  <c r="F39" i="1"/>
  <c r="F107" i="1"/>
  <c r="F26" i="1"/>
  <c r="F23" i="1"/>
  <c r="G110" i="1" l="1"/>
  <c r="G112" i="1" s="1"/>
</calcChain>
</file>

<file path=xl/sharedStrings.xml><?xml version="1.0" encoding="utf-8"?>
<sst xmlns="http://schemas.openxmlformats.org/spreadsheetml/2006/main" count="93" uniqueCount="64">
  <si>
    <t>Employee Moving &amp; Relocation Worksheet</t>
  </si>
  <si>
    <t xml:space="preserve">Instructions: </t>
  </si>
  <si>
    <t>Enter one receipt per row. Populate the information requested indicated by the green highlighted sections. Number the receipts to match the Receipt # on each row. Under column E use the drop-down list to indicate the expense type.</t>
  </si>
  <si>
    <t>See Expense Key tab for a full list of available expense types. A copy of the official offer letter and all itemized receipts must be submitted with this worksheet in Excel format. For questions, contact sacstatetravel@csus.edu.</t>
  </si>
  <si>
    <t>Name:</t>
  </si>
  <si>
    <r>
      <rPr>
        <b/>
        <sz val="13"/>
        <color theme="1"/>
        <rFont val="Calibri"/>
        <family val="2"/>
        <scheme val="minor"/>
      </rPr>
      <t xml:space="preserve">AUTHORIZATION </t>
    </r>
    <r>
      <rPr>
        <sz val="13"/>
        <color theme="1"/>
        <rFont val="Calibri"/>
        <family val="2"/>
        <scheme val="minor"/>
      </rPr>
      <t xml:space="preserve">I HEREBY CERTIFY that the above is a true statement of the actual travel expenses incurred by me in accordance with the CSU, Sacramento Travel Procedures, do not  </t>
    </r>
  </si>
  <si>
    <t>EmpID#</t>
  </si>
  <si>
    <t>include alcohol, and that all items shown were for official University business purposes, and that I will not seek reimbursement for (1) a duplicate claim or (2) from any other source.</t>
  </si>
  <si>
    <t>Move Date:</t>
  </si>
  <si>
    <t>Enter initials to certify above statement:</t>
  </si>
  <si>
    <t>Submit Date:</t>
  </si>
  <si>
    <t>Receipt #</t>
  </si>
  <si>
    <t>Vendor Name</t>
  </si>
  <si>
    <t>EXPENSES (Use Drop Down List)
P= House Hunting  (One Round Trip)
M= Actual Move  (One One-Way Trip)
T=Temporary Living Expenses in Sac Area</t>
  </si>
  <si>
    <t>Tax Code</t>
  </si>
  <si>
    <t>Amount</t>
  </si>
  <si>
    <t>Comment/Notes</t>
  </si>
  <si>
    <t>TOTAL EXPENSES</t>
  </si>
  <si>
    <t>NON-REIMBURSABLE</t>
  </si>
  <si>
    <t>TOTAL REIMBURSMENT</t>
  </si>
  <si>
    <t>AWARD AMOUNT:</t>
  </si>
  <si>
    <t>BALANCE AVAILABLE</t>
  </si>
  <si>
    <t>Row Labels</t>
  </si>
  <si>
    <t>GB1-Meals connect to move</t>
  </si>
  <si>
    <t>GB4-Moving &amp; Packing Household Goods</t>
  </si>
  <si>
    <t>GB5-Travel and lodging expense en route</t>
  </si>
  <si>
    <t>GC2-Temporary living expenses</t>
  </si>
  <si>
    <t>GB6-Mileage Reimbursement</t>
  </si>
  <si>
    <t>Grand Total</t>
  </si>
  <si>
    <t>Expenses</t>
  </si>
  <si>
    <t>P-Airfare</t>
  </si>
  <si>
    <t>GC1-Pre-Move House Hunting</t>
  </si>
  <si>
    <t>P-Car Rental</t>
  </si>
  <si>
    <t>P-Car Rental Fuel</t>
  </si>
  <si>
    <t>P-Ground Transportation</t>
  </si>
  <si>
    <t>P-Hotel/Lodging</t>
  </si>
  <si>
    <t>P-Meals</t>
  </si>
  <si>
    <t>P-Parking/Tolls</t>
  </si>
  <si>
    <t>P-Personal Car Mileage (Rate $0.22/mile)</t>
  </si>
  <si>
    <t>M-Air</t>
  </si>
  <si>
    <t>M-Baggage Fee</t>
  </si>
  <si>
    <t>M-Car Rental</t>
  </si>
  <si>
    <t>M-Closing Costs for sale of home</t>
  </si>
  <si>
    <t xml:space="preserve">GC3-Sale or purchase of a residence </t>
  </si>
  <si>
    <t>M-Fuel (Car Rental/Moving truck only)</t>
  </si>
  <si>
    <t>M-Ground Transportation</t>
  </si>
  <si>
    <t>M-Hotel/Lodging</t>
  </si>
  <si>
    <t>M-Lease</t>
  </si>
  <si>
    <t>GC4-Leases, unexpired or new</t>
  </si>
  <si>
    <t>M-Meals</t>
  </si>
  <si>
    <t>M-Moving Company/ Movers</t>
  </si>
  <si>
    <t>M-Moving Supplies</t>
  </si>
  <si>
    <t>M-Moving Trucks</t>
  </si>
  <si>
    <t>M-Parking/Tolls</t>
  </si>
  <si>
    <t>M-Personal Car Mileage (Rate $0.22/mile)</t>
  </si>
  <si>
    <t>M-Storage</t>
  </si>
  <si>
    <t>Non-Reimbursable</t>
  </si>
  <si>
    <t>T-Car rental fuel in Sac Area</t>
  </si>
  <si>
    <t>T-Car Rental in Sac Area</t>
  </si>
  <si>
    <t>T-Temporary Housing in Sac Area</t>
  </si>
  <si>
    <t>Tax Codes</t>
  </si>
  <si>
    <t>To Date</t>
  </si>
  <si>
    <t>From Date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</si>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</sst>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C2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4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5" fillId="0" borderId="3" xfId="0" applyFont="1" applyBorder="1"/>
    <xf numFmtId="0" fontId="4" fillId="0" borderId="0" xfId="0" applyFont="1"/>
    <xf numFmtId="4" fontId="0" fillId="0" borderId="0" xfId="0" applyNumberForma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14" fontId="12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/>
    <xf numFmtId="0" fontId="12" fillId="0" borderId="6" xfId="0" applyFont="1" applyBorder="1" applyProtection="1">
      <protection locked="0"/>
    </xf>
    <xf numFmtId="0" fontId="11" fillId="0" borderId="0" xfId="0" applyFont="1"/>
    <xf numFmtId="0" fontId="6" fillId="3" borderId="7" xfId="0" applyFont="1" applyFill="1" applyBorder="1"/>
    <xf numFmtId="0" fontId="6" fillId="0" borderId="0" xfId="0" applyFont="1"/>
    <xf numFmtId="0" fontId="8" fillId="0" borderId="1" xfId="0" applyFont="1" applyBorder="1"/>
    <xf numFmtId="44" fontId="8" fillId="0" borderId="4" xfId="0" applyNumberFormat="1" applyFont="1" applyBorder="1"/>
    <xf numFmtId="0" fontId="7" fillId="0" borderId="1" xfId="0" applyFont="1" applyBorder="1"/>
    <xf numFmtId="0" fontId="8" fillId="5" borderId="1" xfId="0" applyFont="1" applyFill="1" applyBorder="1"/>
    <xf numFmtId="0" fontId="10" fillId="5" borderId="1" xfId="0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2" fillId="4" borderId="1" xfId="0" applyFont="1" applyFill="1" applyBorder="1"/>
    <xf numFmtId="0" fontId="10" fillId="4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/>
    <xf numFmtId="4" fontId="12" fillId="0" borderId="1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10" fillId="7" borderId="4" xfId="0" applyFont="1" applyFill="1" applyBorder="1"/>
    <xf numFmtId="164" fontId="6" fillId="2" borderId="1" xfId="1" applyNumberFormat="1" applyFont="1" applyFill="1" applyBorder="1" applyProtection="1">
      <protection locked="0"/>
    </xf>
    <xf numFmtId="0" fontId="10" fillId="9" borderId="2" xfId="0" applyFont="1" applyFill="1" applyBorder="1"/>
    <xf numFmtId="0" fontId="14" fillId="0" borderId="8" xfId="0" applyFont="1" applyBorder="1" applyAlignment="1">
      <alignment vertical="top"/>
    </xf>
    <xf numFmtId="0" fontId="10" fillId="2" borderId="8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14" fillId="0" borderId="14" xfId="0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8" fillId="0" borderId="8" xfId="0" applyFont="1" applyBorder="1"/>
    <xf numFmtId="0" fontId="8" fillId="0" borderId="13" xfId="0" applyFont="1" applyBorder="1"/>
    <xf numFmtId="0" fontId="6" fillId="10" borderId="9" xfId="0" applyFont="1" applyFill="1" applyBorder="1" applyAlignment="1">
      <alignment horizontal="right" vertical="center"/>
    </xf>
    <xf numFmtId="0" fontId="7" fillId="10" borderId="9" xfId="0" applyFont="1" applyFill="1" applyBorder="1" applyAlignment="1">
      <alignment horizontal="right"/>
    </xf>
    <xf numFmtId="0" fontId="14" fillId="10" borderId="10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4" fontId="12" fillId="7" borderId="4" xfId="0" applyNumberFormat="1" applyFont="1" applyFill="1" applyBorder="1"/>
    <xf numFmtId="4" fontId="12" fillId="9" borderId="2" xfId="0" applyNumberFormat="1" applyFont="1" applyFill="1" applyBorder="1"/>
    <xf numFmtId="4" fontId="11" fillId="3" borderId="7" xfId="0" applyNumberFormat="1" applyFont="1" applyFill="1" applyBorder="1"/>
    <xf numFmtId="165" fontId="0" fillId="0" borderId="0" xfId="0" applyNumberFormat="1"/>
    <xf numFmtId="0" fontId="14" fillId="10" borderId="1" xfId="0" applyFont="1" applyFill="1" applyBorder="1" applyAlignment="1" applyProtection="1">
      <alignment vertical="top"/>
      <protection locked="0"/>
    </xf>
    <xf numFmtId="14" fontId="15" fillId="0" borderId="1" xfId="0" applyNumberFormat="1" applyFont="1" applyBorder="1" applyAlignment="1" applyProtection="1">
      <alignment horizontal="left" wrapText="1"/>
      <protection locked="0"/>
    </xf>
    <xf numFmtId="14" fontId="15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2">
    <dxf>
      <numFmt numFmtId="165" formatCode="&quot;$&quot;#,##0.00"/>
    </dxf>
    <dxf>
      <numFmt numFmtId="4" formatCode="#,##0.00"/>
    </dxf>
  </dxfs>
  <tableStyles count="0" defaultTableStyle="TableStyleMedium2" defaultPivotStyle="PivotStyleLight16"/>
  <colors>
    <mruColors>
      <color rgb="FFFEC2CC"/>
      <color rgb="FFED05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h David" refreshedDate="45021.365528935188" createdVersion="6" refreshedVersion="8" minRefreshableVersion="3" recordCount="50" xr:uid="{00000000-000A-0000-FFFF-FFFF04000000}">
  <cacheSource type="worksheet">
    <worksheetSource ref="A7:H107" sheet="Expense Worksheet"/>
  </cacheSource>
  <cacheFields count="8">
    <cacheField name="Receipt #" numFmtId="0">
      <sharedItems containsSemiMixedTypes="0" containsString="0" containsNumber="1" containsInteger="1" minValue="1" maxValue="50"/>
    </cacheField>
    <cacheField name="To Date" numFmtId="14">
      <sharedItems containsNonDate="0" containsString="0" containsBlank="1"/>
    </cacheField>
    <cacheField name="From Date" numFmtId="14">
      <sharedItems containsNonDate="0" containsString="0" containsBlank="1"/>
    </cacheField>
    <cacheField name="Vendor Name" numFmtId="14">
      <sharedItems containsNonDate="0" containsString="0" containsBlank="1"/>
    </cacheField>
    <cacheField name="EXPENSES (Use Drop Down List)_x000a_P= House Hunting  (One Round Trip)_x000a_M= Actual Move  (One One-Way Trip)_x000a_T=Temporary Living Expenses in Sac Area" numFmtId="0">
      <sharedItems containsBlank="1"/>
    </cacheField>
    <cacheField name="Tax Code" numFmtId="0">
      <sharedItems count="9">
        <e v="#N/A"/>
        <s v="GC3-Sale or purchase of a residence "/>
        <s v="GB6-Mileage Reimbursement" u="1"/>
        <s v="Not Reimbursable" u="1"/>
        <s v="GC1-Pre-Move House Hunting" u="1"/>
        <s v="GC2-Temporary living expenses" u="1"/>
        <s v="GB4-Moving &amp; Packing Household Goods" u="1"/>
        <s v="GB5-Travel and lodging expense en route" u="1"/>
        <s v="GB1-Meals connect to move" u="1"/>
      </sharedItems>
    </cacheField>
    <cacheField name="Amount" numFmtId="4">
      <sharedItems containsString="0" containsBlank="1" containsNumber="1" containsInteger="1" minValue="500" maxValue="500"/>
    </cacheField>
    <cacheField name="Comment/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1"/>
    <m/>
    <m/>
    <m/>
    <m/>
    <x v="0"/>
    <m/>
    <m/>
  </r>
  <r>
    <n v="2"/>
    <m/>
    <m/>
    <m/>
    <m/>
    <x v="0"/>
    <m/>
    <m/>
  </r>
  <r>
    <n v="3"/>
    <m/>
    <m/>
    <m/>
    <m/>
    <x v="0"/>
    <m/>
    <m/>
  </r>
  <r>
    <n v="4"/>
    <m/>
    <m/>
    <m/>
    <m/>
    <x v="0"/>
    <m/>
    <m/>
  </r>
  <r>
    <n v="5"/>
    <m/>
    <m/>
    <m/>
    <m/>
    <x v="0"/>
    <m/>
    <m/>
  </r>
  <r>
    <n v="6"/>
    <m/>
    <m/>
    <m/>
    <m/>
    <x v="0"/>
    <m/>
    <m/>
  </r>
  <r>
    <n v="7"/>
    <m/>
    <m/>
    <m/>
    <m/>
    <x v="0"/>
    <m/>
    <m/>
  </r>
  <r>
    <n v="8"/>
    <m/>
    <m/>
    <m/>
    <m/>
    <x v="0"/>
    <m/>
    <m/>
  </r>
  <r>
    <n v="9"/>
    <m/>
    <m/>
    <m/>
    <m/>
    <x v="0"/>
    <m/>
    <m/>
  </r>
  <r>
    <n v="10"/>
    <m/>
    <m/>
    <m/>
    <m/>
    <x v="0"/>
    <m/>
    <m/>
  </r>
  <r>
    <n v="11"/>
    <m/>
    <m/>
    <m/>
    <m/>
    <x v="0"/>
    <m/>
    <m/>
  </r>
  <r>
    <n v="12"/>
    <m/>
    <m/>
    <m/>
    <m/>
    <x v="0"/>
    <m/>
    <m/>
  </r>
  <r>
    <n v="13"/>
    <m/>
    <m/>
    <m/>
    <m/>
    <x v="0"/>
    <m/>
    <m/>
  </r>
  <r>
    <n v="14"/>
    <m/>
    <m/>
    <m/>
    <m/>
    <x v="0"/>
    <m/>
    <m/>
  </r>
  <r>
    <n v="15"/>
    <m/>
    <m/>
    <m/>
    <m/>
    <x v="0"/>
    <m/>
    <m/>
  </r>
  <r>
    <n v="16"/>
    <m/>
    <m/>
    <m/>
    <s v="M-Closing Costs for sale of home"/>
    <x v="1"/>
    <n v="500"/>
    <m/>
  </r>
  <r>
    <n v="17"/>
    <m/>
    <m/>
    <m/>
    <m/>
    <x v="0"/>
    <m/>
    <m/>
  </r>
  <r>
    <n v="18"/>
    <m/>
    <m/>
    <m/>
    <m/>
    <x v="0"/>
    <m/>
    <m/>
  </r>
  <r>
    <n v="19"/>
    <m/>
    <m/>
    <m/>
    <m/>
    <x v="0"/>
    <m/>
    <m/>
  </r>
  <r>
    <n v="20"/>
    <m/>
    <m/>
    <m/>
    <m/>
    <x v="0"/>
    <m/>
    <m/>
  </r>
  <r>
    <n v="21"/>
    <m/>
    <m/>
    <m/>
    <m/>
    <x v="0"/>
    <m/>
    <m/>
  </r>
  <r>
    <n v="22"/>
    <m/>
    <m/>
    <m/>
    <m/>
    <x v="0"/>
    <m/>
    <m/>
  </r>
  <r>
    <n v="23"/>
    <m/>
    <m/>
    <m/>
    <m/>
    <x v="0"/>
    <m/>
    <m/>
  </r>
  <r>
    <n v="24"/>
    <m/>
    <m/>
    <m/>
    <m/>
    <x v="0"/>
    <m/>
    <m/>
  </r>
  <r>
    <n v="25"/>
    <m/>
    <m/>
    <m/>
    <m/>
    <x v="0"/>
    <m/>
    <m/>
  </r>
  <r>
    <n v="26"/>
    <m/>
    <m/>
    <m/>
    <m/>
    <x v="0"/>
    <m/>
    <m/>
  </r>
  <r>
    <n v="27"/>
    <m/>
    <m/>
    <m/>
    <m/>
    <x v="0"/>
    <m/>
    <m/>
  </r>
  <r>
    <n v="28"/>
    <m/>
    <m/>
    <m/>
    <m/>
    <x v="0"/>
    <m/>
    <m/>
  </r>
  <r>
    <n v="29"/>
    <m/>
    <m/>
    <m/>
    <m/>
    <x v="0"/>
    <m/>
    <m/>
  </r>
  <r>
    <n v="30"/>
    <m/>
    <m/>
    <m/>
    <m/>
    <x v="0"/>
    <m/>
    <m/>
  </r>
  <r>
    <n v="31"/>
    <m/>
    <m/>
    <m/>
    <m/>
    <x v="0"/>
    <m/>
    <m/>
  </r>
  <r>
    <n v="32"/>
    <m/>
    <m/>
    <m/>
    <m/>
    <x v="0"/>
    <m/>
    <m/>
  </r>
  <r>
    <n v="33"/>
    <m/>
    <m/>
    <m/>
    <m/>
    <x v="0"/>
    <m/>
    <m/>
  </r>
  <r>
    <n v="34"/>
    <m/>
    <m/>
    <m/>
    <m/>
    <x v="0"/>
    <m/>
    <m/>
  </r>
  <r>
    <n v="35"/>
    <m/>
    <m/>
    <m/>
    <m/>
    <x v="0"/>
    <m/>
    <m/>
  </r>
  <r>
    <n v="36"/>
    <m/>
    <m/>
    <m/>
    <m/>
    <x v="0"/>
    <m/>
    <m/>
  </r>
  <r>
    <n v="37"/>
    <m/>
    <m/>
    <m/>
    <m/>
    <x v="0"/>
    <m/>
    <m/>
  </r>
  <r>
    <n v="38"/>
    <m/>
    <m/>
    <m/>
    <m/>
    <x v="0"/>
    <m/>
    <m/>
  </r>
  <r>
    <n v="39"/>
    <m/>
    <m/>
    <m/>
    <m/>
    <x v="0"/>
    <m/>
    <m/>
  </r>
  <r>
    <n v="40"/>
    <m/>
    <m/>
    <m/>
    <m/>
    <x v="0"/>
    <m/>
    <m/>
  </r>
  <r>
    <n v="41"/>
    <m/>
    <m/>
    <m/>
    <m/>
    <x v="0"/>
    <m/>
    <m/>
  </r>
  <r>
    <n v="42"/>
    <m/>
    <m/>
    <m/>
    <m/>
    <x v="0"/>
    <m/>
    <m/>
  </r>
  <r>
    <n v="43"/>
    <m/>
    <m/>
    <m/>
    <m/>
    <x v="0"/>
    <m/>
    <m/>
  </r>
  <r>
    <n v="44"/>
    <m/>
    <m/>
    <m/>
    <m/>
    <x v="0"/>
    <m/>
    <m/>
  </r>
  <r>
    <n v="45"/>
    <m/>
    <m/>
    <m/>
    <m/>
    <x v="0"/>
    <m/>
    <m/>
  </r>
  <r>
    <n v="46"/>
    <m/>
    <m/>
    <m/>
    <m/>
    <x v="0"/>
    <m/>
    <m/>
  </r>
  <r>
    <n v="47"/>
    <m/>
    <m/>
    <m/>
    <m/>
    <x v="0"/>
    <m/>
    <m/>
  </r>
  <r>
    <n v="48"/>
    <m/>
    <m/>
    <m/>
    <m/>
    <x v="0"/>
    <m/>
    <m/>
  </r>
  <r>
    <n v="49"/>
    <m/>
    <m/>
    <m/>
    <m/>
    <x v="0"/>
    <m/>
    <m/>
  </r>
  <r>
    <n v="50"/>
    <m/>
    <m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F115:G117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10">
        <item m="1" x="8"/>
        <item m="1" x="6"/>
        <item m="1" x="7"/>
        <item m="1" x="4"/>
        <item x="1"/>
        <item h="1" x="0"/>
        <item m="1" x="5"/>
        <item m="1" x="2"/>
        <item m="1" x="3"/>
        <item t="default"/>
      </items>
    </pivotField>
    <pivotField dataField="1" showAll="0"/>
    <pivotField showAll="0"/>
  </pivotFields>
  <rowFields count="1">
    <field x="5"/>
  </rowFields>
  <rowItems count="2">
    <i>
      <x v="4"/>
    </i>
    <i t="grand">
      <x/>
    </i>
  </rowItems>
  <colItems count="1">
    <i/>
  </colItems>
  <dataFields count="1">
    <dataField name="Sum of Amount" fld="6" baseField="0" baseItem="0"/>
  </dataFields>
  <formats count="2">
    <format dxfId="1">
      <pivotArea collapsedLevelsAreSubtotals="1" fieldPosition="0">
        <references count="1">
          <reference field="5" count="5">
            <x v="0"/>
            <x v="1"/>
            <x v="2"/>
            <x v="3"/>
            <x v="4"/>
          </reference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0"/>
  <sheetViews>
    <sheetView showGridLines="0" tabSelected="1" workbookViewId="0">
      <selection activeCell="B4" sqref="B4:D4"/>
    </sheetView>
  </sheetViews>
  <sheetFormatPr defaultRowHeight="15" x14ac:dyDescent="0.25"/>
  <cols>
    <col min="1" max="1" width="13.42578125" customWidth="1"/>
    <col min="2" max="3" width="12.140625" customWidth="1"/>
    <col min="4" max="4" width="27.28515625" customWidth="1"/>
    <col min="5" max="5" width="42" customWidth="1"/>
    <col min="6" max="6" width="40.140625" bestFit="1" customWidth="1"/>
    <col min="7" max="7" width="14.85546875" bestFit="1" customWidth="1"/>
    <col min="8" max="8" width="88.42578125" customWidth="1"/>
    <col min="9" max="9" width="5.42578125" customWidth="1"/>
  </cols>
  <sheetData>
    <row r="1" spans="1:8" ht="31.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8" ht="15.75" customHeight="1" x14ac:dyDescent="0.25">
      <c r="A2" s="65" t="s">
        <v>1</v>
      </c>
      <c r="B2" s="50" t="s">
        <v>2</v>
      </c>
      <c r="C2" s="44"/>
      <c r="D2" s="44"/>
      <c r="E2" s="44"/>
      <c r="F2" s="44"/>
      <c r="G2" s="44"/>
      <c r="H2" s="45"/>
    </row>
    <row r="3" spans="1:8" ht="15" customHeight="1" x14ac:dyDescent="0.25">
      <c r="A3" s="65"/>
      <c r="B3" s="51" t="s">
        <v>3</v>
      </c>
      <c r="C3" s="46"/>
      <c r="D3" s="46"/>
      <c r="E3" s="46"/>
      <c r="F3" s="46"/>
      <c r="G3" s="46"/>
      <c r="H3" s="47"/>
    </row>
    <row r="4" spans="1:8" s="9" customFormat="1" ht="18" customHeight="1" x14ac:dyDescent="0.3">
      <c r="A4" s="32" t="s">
        <v>4</v>
      </c>
      <c r="B4" s="67"/>
      <c r="C4" s="67"/>
      <c r="D4" s="67"/>
      <c r="E4" s="38" t="s">
        <v>5</v>
      </c>
      <c r="F4" s="52"/>
      <c r="G4" s="53"/>
      <c r="H4" s="54"/>
    </row>
    <row r="5" spans="1:8" s="9" customFormat="1" ht="18" customHeight="1" x14ac:dyDescent="0.3">
      <c r="A5" s="39" t="s">
        <v>6</v>
      </c>
      <c r="B5" s="66"/>
      <c r="C5" s="66"/>
      <c r="D5" s="66"/>
      <c r="E5" s="48" t="s">
        <v>7</v>
      </c>
      <c r="F5" s="49"/>
      <c r="G5" s="49"/>
      <c r="H5" s="43"/>
    </row>
    <row r="6" spans="1:8" s="9" customFormat="1" ht="18" customHeight="1" x14ac:dyDescent="0.3">
      <c r="A6" s="33" t="s">
        <v>8</v>
      </c>
      <c r="B6" s="62"/>
      <c r="C6" s="62"/>
      <c r="D6" s="63"/>
      <c r="E6" s="55" t="s">
        <v>9</v>
      </c>
      <c r="F6" s="61"/>
      <c r="G6" s="56" t="s">
        <v>10</v>
      </c>
      <c r="H6" s="61"/>
    </row>
    <row r="7" spans="1:8" s="10" customFormat="1" ht="63.75" customHeight="1" x14ac:dyDescent="0.3">
      <c r="A7" s="40" t="s">
        <v>11</v>
      </c>
      <c r="B7" s="41" t="s">
        <v>62</v>
      </c>
      <c r="C7" s="41" t="s">
        <v>61</v>
      </c>
      <c r="D7" s="41" t="s">
        <v>12</v>
      </c>
      <c r="E7" s="42" t="s">
        <v>13</v>
      </c>
      <c r="F7" s="40" t="s">
        <v>14</v>
      </c>
      <c r="G7" s="41" t="s">
        <v>15</v>
      </c>
      <c r="H7" s="41" t="s">
        <v>16</v>
      </c>
    </row>
    <row r="8" spans="1:8" s="9" customFormat="1" ht="15.75" x14ac:dyDescent="0.25">
      <c r="A8" s="31">
        <v>1</v>
      </c>
      <c r="B8" s="11"/>
      <c r="C8" s="11"/>
      <c r="D8" s="11"/>
      <c r="E8" s="12"/>
      <c r="F8" s="13" t="e">
        <f>VLOOKUP(E8,'Expense Key'!$A$1:$B$29,2,FALSE)</f>
        <v>#N/A</v>
      </c>
      <c r="G8" s="30"/>
      <c r="H8" s="12"/>
    </row>
    <row r="9" spans="1:8" s="9" customFormat="1" ht="15.75" x14ac:dyDescent="0.25">
      <c r="A9" s="31">
        <v>2</v>
      </c>
      <c r="B9" s="11"/>
      <c r="C9" s="11"/>
      <c r="D9" s="11"/>
      <c r="E9" s="12"/>
      <c r="F9" s="13" t="e">
        <f>VLOOKUP(E9,'Expense Key'!$A$1:$B$29,2,FALSE)</f>
        <v>#N/A</v>
      </c>
      <c r="G9" s="30"/>
      <c r="H9" s="12"/>
    </row>
    <row r="10" spans="1:8" s="9" customFormat="1" ht="15.75" x14ac:dyDescent="0.25">
      <c r="A10" s="31">
        <v>3</v>
      </c>
      <c r="B10" s="11"/>
      <c r="C10" s="11"/>
      <c r="D10" s="11"/>
      <c r="E10" s="12"/>
      <c r="F10" s="13" t="e">
        <f>VLOOKUP(E10,'Expense Key'!$A$1:$B$29,2,FALSE)</f>
        <v>#N/A</v>
      </c>
      <c r="G10" s="30"/>
      <c r="H10" s="12"/>
    </row>
    <row r="11" spans="1:8" s="9" customFormat="1" ht="15.75" x14ac:dyDescent="0.25">
      <c r="A11" s="31">
        <v>4</v>
      </c>
      <c r="B11" s="11"/>
      <c r="C11" s="11"/>
      <c r="D11" s="11"/>
      <c r="E11" s="12"/>
      <c r="F11" s="13" t="e">
        <f>VLOOKUP(E11,'Expense Key'!$A$1:$B$29,2,FALSE)</f>
        <v>#N/A</v>
      </c>
      <c r="G11" s="30"/>
      <c r="H11" s="12"/>
    </row>
    <row r="12" spans="1:8" s="9" customFormat="1" ht="15.75" x14ac:dyDescent="0.25">
      <c r="A12" s="31">
        <v>5</v>
      </c>
      <c r="B12" s="11"/>
      <c r="C12" s="11"/>
      <c r="D12" s="11"/>
      <c r="E12" s="12"/>
      <c r="F12" s="13" t="e">
        <f>VLOOKUP(E12,'Expense Key'!$A$1:$B$29,2,FALSE)</f>
        <v>#N/A</v>
      </c>
      <c r="G12" s="30"/>
      <c r="H12" s="12"/>
    </row>
    <row r="13" spans="1:8" s="9" customFormat="1" ht="15.75" x14ac:dyDescent="0.25">
      <c r="A13" s="31">
        <v>6</v>
      </c>
      <c r="B13" s="11"/>
      <c r="C13" s="11"/>
      <c r="D13" s="11"/>
      <c r="E13" s="12"/>
      <c r="F13" s="13" t="e">
        <f>VLOOKUP(E13,'Expense Key'!$A$1:$B$29,2,FALSE)</f>
        <v>#N/A</v>
      </c>
      <c r="G13" s="30"/>
      <c r="H13" s="12"/>
    </row>
    <row r="14" spans="1:8" s="9" customFormat="1" ht="15.75" x14ac:dyDescent="0.25">
      <c r="A14" s="31">
        <v>7</v>
      </c>
      <c r="B14" s="11"/>
      <c r="C14" s="11"/>
      <c r="D14" s="11"/>
      <c r="E14" s="12"/>
      <c r="F14" s="13" t="e">
        <f>VLOOKUP(E14,'Expense Key'!$A$1:$B$29,2,FALSE)</f>
        <v>#N/A</v>
      </c>
      <c r="G14" s="30"/>
      <c r="H14" s="12"/>
    </row>
    <row r="15" spans="1:8" s="9" customFormat="1" ht="15.75" x14ac:dyDescent="0.25">
      <c r="A15" s="31">
        <v>8</v>
      </c>
      <c r="B15" s="11"/>
      <c r="C15" s="11"/>
      <c r="D15" s="11"/>
      <c r="E15" s="12"/>
      <c r="F15" s="13" t="e">
        <f>VLOOKUP(E15,'Expense Key'!$A$1:$B$29,2,FALSE)</f>
        <v>#N/A</v>
      </c>
      <c r="G15" s="30"/>
      <c r="H15" s="12"/>
    </row>
    <row r="16" spans="1:8" s="9" customFormat="1" ht="15.75" x14ac:dyDescent="0.25">
      <c r="A16" s="31">
        <v>9</v>
      </c>
      <c r="B16" s="11"/>
      <c r="C16" s="11"/>
      <c r="D16" s="11"/>
      <c r="E16" s="12"/>
      <c r="F16" s="13" t="e">
        <f>VLOOKUP(E16,'Expense Key'!$A$1:$B$29,2,FALSE)</f>
        <v>#N/A</v>
      </c>
      <c r="G16" s="30"/>
      <c r="H16" s="12"/>
    </row>
    <row r="17" spans="1:8" s="9" customFormat="1" ht="15.75" x14ac:dyDescent="0.25">
      <c r="A17" s="31">
        <v>10</v>
      </c>
      <c r="B17" s="11"/>
      <c r="C17" s="11"/>
      <c r="D17" s="11"/>
      <c r="E17" s="12"/>
      <c r="F17" s="13" t="e">
        <f>VLOOKUP(E17,'Expense Key'!$A$1:$B$29,2,FALSE)</f>
        <v>#N/A</v>
      </c>
      <c r="G17" s="30"/>
      <c r="H17" s="12"/>
    </row>
    <row r="18" spans="1:8" s="9" customFormat="1" ht="15.75" x14ac:dyDescent="0.25">
      <c r="A18" s="31">
        <v>11</v>
      </c>
      <c r="B18" s="11"/>
      <c r="C18" s="11"/>
      <c r="D18" s="11"/>
      <c r="E18" s="12"/>
      <c r="F18" s="13" t="e">
        <f>VLOOKUP(E18,'Expense Key'!$A$1:$B$29,2,FALSE)</f>
        <v>#N/A</v>
      </c>
      <c r="G18" s="30"/>
      <c r="H18" s="12"/>
    </row>
    <row r="19" spans="1:8" s="9" customFormat="1" ht="15.75" x14ac:dyDescent="0.25">
      <c r="A19" s="31">
        <v>12</v>
      </c>
      <c r="B19" s="11"/>
      <c r="C19" s="11"/>
      <c r="D19" s="11"/>
      <c r="E19" s="12"/>
      <c r="F19" s="13" t="e">
        <f>VLOOKUP(E19,'Expense Key'!$A$1:$B$29,2,FALSE)</f>
        <v>#N/A</v>
      </c>
      <c r="G19" s="30"/>
      <c r="H19" s="12"/>
    </row>
    <row r="20" spans="1:8" s="9" customFormat="1" ht="15.75" x14ac:dyDescent="0.25">
      <c r="A20" s="31">
        <v>13</v>
      </c>
      <c r="B20" s="11"/>
      <c r="C20" s="11"/>
      <c r="D20" s="11"/>
      <c r="E20" s="12"/>
      <c r="F20" s="13" t="e">
        <f>VLOOKUP(E20,'Expense Key'!$A$1:$B$29,2,FALSE)</f>
        <v>#N/A</v>
      </c>
      <c r="G20" s="30"/>
      <c r="H20" s="12"/>
    </row>
    <row r="21" spans="1:8" s="9" customFormat="1" ht="15.75" x14ac:dyDescent="0.25">
      <c r="A21" s="31">
        <v>14</v>
      </c>
      <c r="B21" s="11"/>
      <c r="C21" s="11"/>
      <c r="D21" s="11"/>
      <c r="E21" s="12"/>
      <c r="F21" s="13" t="e">
        <f>VLOOKUP(E21,'Expense Key'!$A$1:$B$29,2,FALSE)</f>
        <v>#N/A</v>
      </c>
      <c r="G21" s="30"/>
      <c r="H21" s="12"/>
    </row>
    <row r="22" spans="1:8" s="9" customFormat="1" ht="15.75" x14ac:dyDescent="0.25">
      <c r="A22" s="31">
        <v>15</v>
      </c>
      <c r="B22" s="11"/>
      <c r="C22" s="11"/>
      <c r="D22" s="11"/>
      <c r="E22" s="12"/>
      <c r="F22" s="13" t="e">
        <f>VLOOKUP(E22,'Expense Key'!$A$1:$B$29,2,FALSE)</f>
        <v>#N/A</v>
      </c>
      <c r="G22" s="30"/>
      <c r="H22" s="12"/>
    </row>
    <row r="23" spans="1:8" s="9" customFormat="1" ht="15.75" x14ac:dyDescent="0.25">
      <c r="A23" s="31">
        <v>16</v>
      </c>
      <c r="B23" s="11"/>
      <c r="C23" s="11"/>
      <c r="D23" s="11"/>
      <c r="E23" s="12"/>
      <c r="F23" s="13" t="e">
        <f>VLOOKUP(E23,'Expense Key'!$A$1:$B$29,2,FALSE)</f>
        <v>#N/A</v>
      </c>
      <c r="G23" s="30"/>
      <c r="H23" s="12"/>
    </row>
    <row r="24" spans="1:8" s="9" customFormat="1" ht="15.75" x14ac:dyDescent="0.25">
      <c r="A24" s="31">
        <v>17</v>
      </c>
      <c r="B24" s="11"/>
      <c r="C24" s="11"/>
      <c r="D24" s="11"/>
      <c r="E24" s="12"/>
      <c r="F24" s="13" t="e">
        <f>VLOOKUP(E24,'Expense Key'!$A$1:$B$29,2,FALSE)</f>
        <v>#N/A</v>
      </c>
      <c r="G24" s="30"/>
      <c r="H24" s="12"/>
    </row>
    <row r="25" spans="1:8" s="9" customFormat="1" ht="15.75" x14ac:dyDescent="0.25">
      <c r="A25" s="31">
        <v>18</v>
      </c>
      <c r="B25" s="11"/>
      <c r="C25" s="11"/>
      <c r="D25" s="11"/>
      <c r="E25" s="12"/>
      <c r="F25" s="13" t="e">
        <f>VLOOKUP(E25,'Expense Key'!$A$1:$B$29,2,FALSE)</f>
        <v>#N/A</v>
      </c>
      <c r="G25" s="30"/>
      <c r="H25" s="12"/>
    </row>
    <row r="26" spans="1:8" s="9" customFormat="1" ht="15.75" x14ac:dyDescent="0.25">
      <c r="A26" s="31">
        <v>19</v>
      </c>
      <c r="B26" s="11"/>
      <c r="C26" s="11"/>
      <c r="D26" s="11"/>
      <c r="E26" s="12"/>
      <c r="F26" s="13" t="e">
        <f>VLOOKUP(E26,'Expense Key'!$A$1:$B$29,2,FALSE)</f>
        <v>#N/A</v>
      </c>
      <c r="G26" s="30"/>
      <c r="H26" s="12"/>
    </row>
    <row r="27" spans="1:8" s="9" customFormat="1" ht="15.75" x14ac:dyDescent="0.25">
      <c r="A27" s="31">
        <v>20</v>
      </c>
      <c r="B27" s="11"/>
      <c r="C27" s="11"/>
      <c r="D27" s="11"/>
      <c r="E27" s="12"/>
      <c r="F27" s="13" t="e">
        <f>VLOOKUP(E27,'Expense Key'!$A$1:$B$29,2,FALSE)</f>
        <v>#N/A</v>
      </c>
      <c r="G27" s="30"/>
      <c r="H27" s="14"/>
    </row>
    <row r="28" spans="1:8" s="9" customFormat="1" ht="15.75" x14ac:dyDescent="0.25">
      <c r="A28" s="31">
        <v>21</v>
      </c>
      <c r="B28" s="11"/>
      <c r="C28" s="11"/>
      <c r="D28" s="11"/>
      <c r="E28" s="12"/>
      <c r="F28" s="13" t="e">
        <f>VLOOKUP(E28,'Expense Key'!$A$1:$B$29,2,FALSE)</f>
        <v>#N/A</v>
      </c>
      <c r="G28" s="30"/>
      <c r="H28" s="12"/>
    </row>
    <row r="29" spans="1:8" s="9" customFormat="1" ht="15.75" x14ac:dyDescent="0.25">
      <c r="A29" s="31">
        <v>22</v>
      </c>
      <c r="B29" s="11"/>
      <c r="C29" s="11"/>
      <c r="D29" s="11"/>
      <c r="E29" s="12"/>
      <c r="F29" s="13" t="e">
        <f>VLOOKUP(E29,'Expense Key'!$A$1:$B$29,2,FALSE)</f>
        <v>#N/A</v>
      </c>
      <c r="G29" s="30"/>
      <c r="H29" s="12"/>
    </row>
    <row r="30" spans="1:8" s="9" customFormat="1" ht="15.75" x14ac:dyDescent="0.25">
      <c r="A30" s="31">
        <v>23</v>
      </c>
      <c r="B30" s="11"/>
      <c r="C30" s="11"/>
      <c r="D30" s="11"/>
      <c r="E30" s="12"/>
      <c r="F30" s="13" t="e">
        <f>VLOOKUP(E30,'Expense Key'!$A$1:$B$29,2,FALSE)</f>
        <v>#N/A</v>
      </c>
      <c r="G30" s="30"/>
      <c r="H30" s="12"/>
    </row>
    <row r="31" spans="1:8" s="9" customFormat="1" ht="15.75" x14ac:dyDescent="0.25">
      <c r="A31" s="31">
        <v>24</v>
      </c>
      <c r="B31" s="11"/>
      <c r="C31" s="11"/>
      <c r="D31" s="11"/>
      <c r="E31" s="12"/>
      <c r="F31" s="13" t="e">
        <f>VLOOKUP(E31,'Expense Key'!$A$1:$B$29,2,FALSE)</f>
        <v>#N/A</v>
      </c>
      <c r="G31" s="30"/>
      <c r="H31" s="12"/>
    </row>
    <row r="32" spans="1:8" s="9" customFormat="1" ht="15.75" x14ac:dyDescent="0.25">
      <c r="A32" s="31">
        <v>25</v>
      </c>
      <c r="B32" s="11"/>
      <c r="C32" s="11"/>
      <c r="D32" s="11"/>
      <c r="E32" s="12"/>
      <c r="F32" s="13" t="e">
        <f>VLOOKUP(E32,'Expense Key'!$A$1:$B$29,2,FALSE)</f>
        <v>#N/A</v>
      </c>
      <c r="G32" s="30"/>
      <c r="H32" s="12"/>
    </row>
    <row r="33" spans="1:8" s="9" customFormat="1" ht="15.75" x14ac:dyDescent="0.25">
      <c r="A33" s="31">
        <v>26</v>
      </c>
      <c r="B33" s="11"/>
      <c r="C33" s="11"/>
      <c r="D33" s="11"/>
      <c r="E33" s="12"/>
      <c r="F33" s="13" t="e">
        <f>VLOOKUP(E33,'Expense Key'!$A$1:$B$29,2,FALSE)</f>
        <v>#N/A</v>
      </c>
      <c r="G33" s="30"/>
      <c r="H33" s="12"/>
    </row>
    <row r="34" spans="1:8" s="9" customFormat="1" ht="15.75" x14ac:dyDescent="0.25">
      <c r="A34" s="31">
        <v>27</v>
      </c>
      <c r="B34" s="11"/>
      <c r="C34" s="11"/>
      <c r="D34" s="11"/>
      <c r="E34" s="12"/>
      <c r="F34" s="13" t="e">
        <f>VLOOKUP(E34,'Expense Key'!$A$1:$B$29,2,FALSE)</f>
        <v>#N/A</v>
      </c>
      <c r="G34" s="30"/>
      <c r="H34" s="12"/>
    </row>
    <row r="35" spans="1:8" s="9" customFormat="1" ht="15.75" x14ac:dyDescent="0.25">
      <c r="A35" s="31">
        <v>28</v>
      </c>
      <c r="B35" s="11"/>
      <c r="C35" s="11"/>
      <c r="D35" s="11"/>
      <c r="E35" s="12"/>
      <c r="F35" s="13" t="e">
        <f>VLOOKUP(E35,'Expense Key'!$A$1:$B$29,2,FALSE)</f>
        <v>#N/A</v>
      </c>
      <c r="G35" s="30"/>
      <c r="H35" s="12"/>
    </row>
    <row r="36" spans="1:8" s="9" customFormat="1" ht="15.75" x14ac:dyDescent="0.25">
      <c r="A36" s="31">
        <v>29</v>
      </c>
      <c r="B36" s="11"/>
      <c r="C36" s="11"/>
      <c r="D36" s="11"/>
      <c r="E36" s="12"/>
      <c r="F36" s="13" t="e">
        <f>VLOOKUP(E36,'Expense Key'!$A$1:$B$29,2,FALSE)</f>
        <v>#N/A</v>
      </c>
      <c r="G36" s="30"/>
      <c r="H36" s="12"/>
    </row>
    <row r="37" spans="1:8" s="9" customFormat="1" ht="15.75" x14ac:dyDescent="0.25">
      <c r="A37" s="31">
        <v>30</v>
      </c>
      <c r="B37" s="11"/>
      <c r="C37" s="11"/>
      <c r="D37" s="11"/>
      <c r="E37" s="12"/>
      <c r="F37" s="13" t="e">
        <f>VLOOKUP(E37,'Expense Key'!$A$1:$B$29,2,FALSE)</f>
        <v>#N/A</v>
      </c>
      <c r="G37" s="30"/>
      <c r="H37" s="12"/>
    </row>
    <row r="38" spans="1:8" s="9" customFormat="1" ht="15.75" x14ac:dyDescent="0.25">
      <c r="A38" s="31">
        <v>31</v>
      </c>
      <c r="B38" s="11"/>
      <c r="C38" s="11"/>
      <c r="D38" s="11"/>
      <c r="E38" s="12"/>
      <c r="F38" s="13" t="e">
        <f>VLOOKUP(E38,'Expense Key'!$A$1:$B$29,2,FALSE)</f>
        <v>#N/A</v>
      </c>
      <c r="G38" s="30"/>
      <c r="H38" s="12"/>
    </row>
    <row r="39" spans="1:8" s="9" customFormat="1" ht="15.75" x14ac:dyDescent="0.25">
      <c r="A39" s="31">
        <v>32</v>
      </c>
      <c r="B39" s="11"/>
      <c r="C39" s="11"/>
      <c r="D39" s="11"/>
      <c r="E39" s="12"/>
      <c r="F39" s="13" t="e">
        <f>VLOOKUP(E39,'Expense Key'!$A$1:$B$29,2,FALSE)</f>
        <v>#N/A</v>
      </c>
      <c r="G39" s="30"/>
      <c r="H39" s="12"/>
    </row>
    <row r="40" spans="1:8" s="9" customFormat="1" ht="15.75" x14ac:dyDescent="0.25">
      <c r="A40" s="31">
        <v>33</v>
      </c>
      <c r="B40" s="11"/>
      <c r="C40" s="11"/>
      <c r="D40" s="11"/>
      <c r="E40" s="12"/>
      <c r="F40" s="13" t="e">
        <f>VLOOKUP(E40,'Expense Key'!$A$1:$B$29,2,FALSE)</f>
        <v>#N/A</v>
      </c>
      <c r="G40" s="30"/>
      <c r="H40" s="12"/>
    </row>
    <row r="41" spans="1:8" s="9" customFormat="1" ht="15.75" x14ac:dyDescent="0.25">
      <c r="A41" s="31">
        <v>34</v>
      </c>
      <c r="B41" s="11"/>
      <c r="C41" s="11"/>
      <c r="D41" s="11"/>
      <c r="E41" s="12"/>
      <c r="F41" s="13" t="e">
        <f>VLOOKUP(E41,'Expense Key'!$A$1:$B$29,2,FALSE)</f>
        <v>#N/A</v>
      </c>
      <c r="G41" s="30"/>
      <c r="H41" s="12"/>
    </row>
    <row r="42" spans="1:8" s="9" customFormat="1" ht="15.75" x14ac:dyDescent="0.25">
      <c r="A42" s="31">
        <v>35</v>
      </c>
      <c r="B42" s="11"/>
      <c r="C42" s="11"/>
      <c r="D42" s="11"/>
      <c r="E42" s="12"/>
      <c r="F42" s="13" t="e">
        <f>VLOOKUP(E42,'Expense Key'!$A$1:$B$29,2,FALSE)</f>
        <v>#N/A</v>
      </c>
      <c r="G42" s="30"/>
      <c r="H42" s="12"/>
    </row>
    <row r="43" spans="1:8" s="9" customFormat="1" ht="15.75" x14ac:dyDescent="0.25">
      <c r="A43" s="31">
        <v>36</v>
      </c>
      <c r="B43" s="11"/>
      <c r="C43" s="11"/>
      <c r="D43" s="11"/>
      <c r="E43" s="12"/>
      <c r="F43" s="13" t="e">
        <f>VLOOKUP(E43,'Expense Key'!$A$1:$B$29,2,FALSE)</f>
        <v>#N/A</v>
      </c>
      <c r="G43" s="30"/>
      <c r="H43" s="12"/>
    </row>
    <row r="44" spans="1:8" s="9" customFormat="1" ht="15.75" x14ac:dyDescent="0.25">
      <c r="A44" s="31">
        <v>37</v>
      </c>
      <c r="B44" s="11"/>
      <c r="C44" s="11"/>
      <c r="D44" s="11"/>
      <c r="E44" s="12"/>
      <c r="F44" s="13" t="e">
        <f>VLOOKUP(E44,'Expense Key'!$A$1:$B$29,2,FALSE)</f>
        <v>#N/A</v>
      </c>
      <c r="G44" s="30"/>
      <c r="H44" s="12"/>
    </row>
    <row r="45" spans="1:8" s="9" customFormat="1" ht="15.75" x14ac:dyDescent="0.25">
      <c r="A45" s="31">
        <v>38</v>
      </c>
      <c r="B45" s="11"/>
      <c r="C45" s="11"/>
      <c r="D45" s="11"/>
      <c r="E45" s="12"/>
      <c r="F45" s="13" t="e">
        <f>VLOOKUP(E45,'Expense Key'!$A$1:$B$29,2,FALSE)</f>
        <v>#N/A</v>
      </c>
      <c r="G45" s="30"/>
      <c r="H45" s="12"/>
    </row>
    <row r="46" spans="1:8" s="9" customFormat="1" ht="15.75" x14ac:dyDescent="0.25">
      <c r="A46" s="31">
        <v>39</v>
      </c>
      <c r="B46" s="11"/>
      <c r="C46" s="11"/>
      <c r="D46" s="11"/>
      <c r="E46" s="12"/>
      <c r="F46" s="13" t="e">
        <f>VLOOKUP(E46,'Expense Key'!$A$1:$B$29,2,FALSE)</f>
        <v>#N/A</v>
      </c>
      <c r="G46" s="30"/>
      <c r="H46" s="12"/>
    </row>
    <row r="47" spans="1:8" s="9" customFormat="1" ht="15.75" x14ac:dyDescent="0.25">
      <c r="A47" s="31">
        <v>40</v>
      </c>
      <c r="B47" s="11"/>
      <c r="C47" s="11"/>
      <c r="D47" s="11"/>
      <c r="E47" s="12"/>
      <c r="F47" s="13" t="e">
        <f>VLOOKUP(E47,'Expense Key'!$A$1:$B$29,2,FALSE)</f>
        <v>#N/A</v>
      </c>
      <c r="G47" s="30"/>
      <c r="H47" s="12"/>
    </row>
    <row r="48" spans="1:8" s="9" customFormat="1" ht="15.75" x14ac:dyDescent="0.25">
      <c r="A48" s="31">
        <v>41</v>
      </c>
      <c r="B48" s="11"/>
      <c r="C48" s="11"/>
      <c r="D48" s="11"/>
      <c r="E48" s="12"/>
      <c r="F48" s="13" t="e">
        <f>VLOOKUP(E48,'Expense Key'!$A$1:$B$29,2,FALSE)</f>
        <v>#N/A</v>
      </c>
      <c r="G48" s="30"/>
      <c r="H48" s="12"/>
    </row>
    <row r="49" spans="1:8" s="9" customFormat="1" ht="15.75" x14ac:dyDescent="0.25">
      <c r="A49" s="31">
        <v>42</v>
      </c>
      <c r="B49" s="11"/>
      <c r="C49" s="11"/>
      <c r="D49" s="11"/>
      <c r="E49" s="12"/>
      <c r="F49" s="13" t="e">
        <f>VLOOKUP(E49,'Expense Key'!$A$1:$B$29,2,FALSE)</f>
        <v>#N/A</v>
      </c>
      <c r="G49" s="30"/>
      <c r="H49" s="12"/>
    </row>
    <row r="50" spans="1:8" s="9" customFormat="1" ht="15.75" x14ac:dyDescent="0.25">
      <c r="A50" s="31">
        <v>43</v>
      </c>
      <c r="B50" s="11"/>
      <c r="C50" s="11"/>
      <c r="D50" s="11"/>
      <c r="E50" s="12"/>
      <c r="F50" s="13" t="e">
        <f>VLOOKUP(E50,'Expense Key'!$A$1:$B$29,2,FALSE)</f>
        <v>#N/A</v>
      </c>
      <c r="G50" s="30"/>
      <c r="H50" s="12"/>
    </row>
    <row r="51" spans="1:8" s="9" customFormat="1" ht="15.75" x14ac:dyDescent="0.25">
      <c r="A51" s="31">
        <v>44</v>
      </c>
      <c r="B51" s="11"/>
      <c r="C51" s="11"/>
      <c r="D51" s="11"/>
      <c r="E51" s="12"/>
      <c r="F51" s="13" t="e">
        <f>VLOOKUP(E51,'Expense Key'!$A$1:$B$29,2,FALSE)</f>
        <v>#N/A</v>
      </c>
      <c r="G51" s="30"/>
      <c r="H51" s="12"/>
    </row>
    <row r="52" spans="1:8" s="9" customFormat="1" ht="15.75" x14ac:dyDescent="0.25">
      <c r="A52" s="31">
        <v>45</v>
      </c>
      <c r="B52" s="11"/>
      <c r="C52" s="11"/>
      <c r="D52" s="11"/>
      <c r="E52" s="12"/>
      <c r="F52" s="13" t="e">
        <f>VLOOKUP(E52,'Expense Key'!$A$1:$B$29,2,FALSE)</f>
        <v>#N/A</v>
      </c>
      <c r="G52" s="30"/>
      <c r="H52" s="12"/>
    </row>
    <row r="53" spans="1:8" s="9" customFormat="1" ht="15.75" x14ac:dyDescent="0.25">
      <c r="A53" s="31">
        <v>46</v>
      </c>
      <c r="B53" s="11"/>
      <c r="C53" s="11"/>
      <c r="D53" s="11"/>
      <c r="E53" s="12"/>
      <c r="F53" s="13" t="e">
        <f>VLOOKUP(E53,'Expense Key'!$A$1:$B$29,2,FALSE)</f>
        <v>#N/A</v>
      </c>
      <c r="G53" s="30"/>
      <c r="H53" s="12"/>
    </row>
    <row r="54" spans="1:8" s="9" customFormat="1" ht="15.75" x14ac:dyDescent="0.25">
      <c r="A54" s="31">
        <v>47</v>
      </c>
      <c r="B54" s="11"/>
      <c r="C54" s="11"/>
      <c r="D54" s="11"/>
      <c r="E54" s="12"/>
      <c r="F54" s="13" t="e">
        <f>VLOOKUP(E54,'Expense Key'!$A$1:$B$29,2,FALSE)</f>
        <v>#N/A</v>
      </c>
      <c r="G54" s="30"/>
      <c r="H54" s="12"/>
    </row>
    <row r="55" spans="1:8" s="9" customFormat="1" ht="15.75" x14ac:dyDescent="0.25">
      <c r="A55" s="31">
        <v>48</v>
      </c>
      <c r="B55" s="11"/>
      <c r="C55" s="11"/>
      <c r="D55" s="11"/>
      <c r="E55" s="12"/>
      <c r="F55" s="13" t="e">
        <f>VLOOKUP(E55,'Expense Key'!$A$1:$B$29,2,FALSE)</f>
        <v>#N/A</v>
      </c>
      <c r="G55" s="30"/>
      <c r="H55" s="12"/>
    </row>
    <row r="56" spans="1:8" s="9" customFormat="1" ht="15.75" x14ac:dyDescent="0.25">
      <c r="A56" s="31">
        <v>49</v>
      </c>
      <c r="B56" s="11"/>
      <c r="C56" s="11"/>
      <c r="D56" s="11"/>
      <c r="E56" s="12"/>
      <c r="F56" s="13" t="e">
        <f>VLOOKUP(E56,'Expense Key'!$A$1:$B$29,2,FALSE)</f>
        <v>#N/A</v>
      </c>
      <c r="G56" s="30"/>
      <c r="H56" s="12"/>
    </row>
    <row r="57" spans="1:8" s="9" customFormat="1" ht="15.75" x14ac:dyDescent="0.25">
      <c r="A57" s="31">
        <v>50</v>
      </c>
      <c r="B57" s="11"/>
      <c r="C57" s="11"/>
      <c r="D57" s="11"/>
      <c r="E57" s="12"/>
      <c r="F57" s="13" t="e">
        <f>VLOOKUP(E57,'Expense Key'!$A$1:$B$29,2,FALSE)</f>
        <v>#N/A</v>
      </c>
      <c r="G57" s="30"/>
      <c r="H57" s="12"/>
    </row>
    <row r="58" spans="1:8" s="9" customFormat="1" ht="15.75" x14ac:dyDescent="0.25">
      <c r="A58" s="31">
        <v>51</v>
      </c>
      <c r="B58" s="11"/>
      <c r="C58" s="11"/>
      <c r="D58" s="11"/>
      <c r="E58" s="12"/>
      <c r="F58" s="13" t="e">
        <f>VLOOKUP(E58,'Expense Key'!$A$1:$B$29,2,FALSE)</f>
        <v>#N/A</v>
      </c>
      <c r="G58" s="30"/>
      <c r="H58" s="12"/>
    </row>
    <row r="59" spans="1:8" s="9" customFormat="1" ht="15.75" x14ac:dyDescent="0.25">
      <c r="A59" s="31">
        <v>52</v>
      </c>
      <c r="B59" s="11"/>
      <c r="C59" s="11"/>
      <c r="D59" s="11"/>
      <c r="E59" s="12"/>
      <c r="F59" s="13" t="e">
        <f>VLOOKUP(E59,'Expense Key'!$A$1:$B$29,2,FALSE)</f>
        <v>#N/A</v>
      </c>
      <c r="G59" s="30"/>
      <c r="H59" s="12"/>
    </row>
    <row r="60" spans="1:8" s="9" customFormat="1" ht="15.75" x14ac:dyDescent="0.25">
      <c r="A60" s="31">
        <v>53</v>
      </c>
      <c r="B60" s="11"/>
      <c r="C60" s="11"/>
      <c r="D60" s="11"/>
      <c r="E60" s="12"/>
      <c r="F60" s="13" t="e">
        <f>VLOOKUP(E60,'Expense Key'!$A$1:$B$29,2,FALSE)</f>
        <v>#N/A</v>
      </c>
      <c r="G60" s="30"/>
      <c r="H60" s="12"/>
    </row>
    <row r="61" spans="1:8" s="9" customFormat="1" ht="15.75" x14ac:dyDescent="0.25">
      <c r="A61" s="31">
        <v>54</v>
      </c>
      <c r="B61" s="11"/>
      <c r="C61" s="11"/>
      <c r="D61" s="11"/>
      <c r="E61" s="12"/>
      <c r="F61" s="13" t="e">
        <f>VLOOKUP(E61,'Expense Key'!$A$1:$B$29,2,FALSE)</f>
        <v>#N/A</v>
      </c>
      <c r="G61" s="30"/>
      <c r="H61" s="12"/>
    </row>
    <row r="62" spans="1:8" s="9" customFormat="1" ht="15.75" x14ac:dyDescent="0.25">
      <c r="A62" s="31">
        <v>55</v>
      </c>
      <c r="B62" s="11"/>
      <c r="C62" s="11"/>
      <c r="D62" s="11"/>
      <c r="E62" s="12"/>
      <c r="F62" s="13" t="e">
        <f>VLOOKUP(E62,'Expense Key'!$A$1:$B$29,2,FALSE)</f>
        <v>#N/A</v>
      </c>
      <c r="G62" s="30"/>
      <c r="H62" s="12"/>
    </row>
    <row r="63" spans="1:8" s="9" customFormat="1" ht="15.75" x14ac:dyDescent="0.25">
      <c r="A63" s="31">
        <v>56</v>
      </c>
      <c r="B63" s="11"/>
      <c r="C63" s="11"/>
      <c r="D63" s="11"/>
      <c r="E63" s="12"/>
      <c r="F63" s="13" t="e">
        <f>VLOOKUP(E63,'Expense Key'!$A$1:$B$29,2,FALSE)</f>
        <v>#N/A</v>
      </c>
      <c r="G63" s="30"/>
      <c r="H63" s="12"/>
    </row>
    <row r="64" spans="1:8" s="9" customFormat="1" ht="15.75" x14ac:dyDescent="0.25">
      <c r="A64" s="31">
        <v>57</v>
      </c>
      <c r="B64" s="11"/>
      <c r="C64" s="11"/>
      <c r="D64" s="11"/>
      <c r="E64" s="12"/>
      <c r="F64" s="13" t="e">
        <f>VLOOKUP(E64,'Expense Key'!$A$1:$B$29,2,FALSE)</f>
        <v>#N/A</v>
      </c>
      <c r="G64" s="30"/>
      <c r="H64" s="12"/>
    </row>
    <row r="65" spans="1:8" s="9" customFormat="1" ht="15.75" x14ac:dyDescent="0.25">
      <c r="A65" s="31">
        <v>58</v>
      </c>
      <c r="B65" s="11"/>
      <c r="C65" s="11"/>
      <c r="D65" s="11"/>
      <c r="E65" s="12"/>
      <c r="F65" s="13" t="e">
        <f>VLOOKUP(E65,'Expense Key'!$A$1:$B$29,2,FALSE)</f>
        <v>#N/A</v>
      </c>
      <c r="G65" s="30"/>
      <c r="H65" s="12"/>
    </row>
    <row r="66" spans="1:8" s="9" customFormat="1" ht="15.75" x14ac:dyDescent="0.25">
      <c r="A66" s="31">
        <v>59</v>
      </c>
      <c r="B66" s="11"/>
      <c r="C66" s="11"/>
      <c r="D66" s="11"/>
      <c r="E66" s="12"/>
      <c r="F66" s="13" t="e">
        <f>VLOOKUP(E66,'Expense Key'!$A$1:$B$29,2,FALSE)</f>
        <v>#N/A</v>
      </c>
      <c r="G66" s="30"/>
      <c r="H66" s="12"/>
    </row>
    <row r="67" spans="1:8" s="9" customFormat="1" ht="15.75" x14ac:dyDescent="0.25">
      <c r="A67" s="31">
        <v>60</v>
      </c>
      <c r="B67" s="11"/>
      <c r="C67" s="11"/>
      <c r="D67" s="11"/>
      <c r="E67" s="12"/>
      <c r="F67" s="13" t="e">
        <f>VLOOKUP(E67,'Expense Key'!$A$1:$B$29,2,FALSE)</f>
        <v>#N/A</v>
      </c>
      <c r="G67" s="30"/>
      <c r="H67" s="12"/>
    </row>
    <row r="68" spans="1:8" s="9" customFormat="1" ht="15.75" x14ac:dyDescent="0.25">
      <c r="A68" s="31">
        <v>61</v>
      </c>
      <c r="B68" s="11"/>
      <c r="C68" s="11"/>
      <c r="D68" s="11"/>
      <c r="E68" s="12"/>
      <c r="F68" s="13" t="e">
        <f>VLOOKUP(E68,'Expense Key'!$A$1:$B$29,2,FALSE)</f>
        <v>#N/A</v>
      </c>
      <c r="G68" s="30"/>
      <c r="H68" s="12"/>
    </row>
    <row r="69" spans="1:8" s="9" customFormat="1" ht="15.75" x14ac:dyDescent="0.25">
      <c r="A69" s="31">
        <v>62</v>
      </c>
      <c r="B69" s="11"/>
      <c r="C69" s="11"/>
      <c r="D69" s="11"/>
      <c r="E69" s="12"/>
      <c r="F69" s="13" t="e">
        <f>VLOOKUP(E69,'Expense Key'!$A$1:$B$29,2,FALSE)</f>
        <v>#N/A</v>
      </c>
      <c r="G69" s="30"/>
      <c r="H69" s="12"/>
    </row>
    <row r="70" spans="1:8" s="9" customFormat="1" ht="15.75" x14ac:dyDescent="0.25">
      <c r="A70" s="31">
        <v>63</v>
      </c>
      <c r="B70" s="11"/>
      <c r="C70" s="11"/>
      <c r="D70" s="11"/>
      <c r="E70" s="12"/>
      <c r="F70" s="13" t="e">
        <f>VLOOKUP(E70,'Expense Key'!$A$1:$B$29,2,FALSE)</f>
        <v>#N/A</v>
      </c>
      <c r="G70" s="30"/>
      <c r="H70" s="12"/>
    </row>
    <row r="71" spans="1:8" s="9" customFormat="1" ht="15.75" x14ac:dyDescent="0.25">
      <c r="A71" s="31">
        <v>64</v>
      </c>
      <c r="B71" s="11"/>
      <c r="C71" s="11"/>
      <c r="D71" s="11"/>
      <c r="E71" s="12"/>
      <c r="F71" s="13" t="e">
        <f>VLOOKUP(E71,'Expense Key'!$A$1:$B$29,2,FALSE)</f>
        <v>#N/A</v>
      </c>
      <c r="G71" s="30"/>
      <c r="H71" s="12"/>
    </row>
    <row r="72" spans="1:8" s="9" customFormat="1" ht="15.75" x14ac:dyDescent="0.25">
      <c r="A72" s="31">
        <v>65</v>
      </c>
      <c r="B72" s="11"/>
      <c r="C72" s="11"/>
      <c r="D72" s="11"/>
      <c r="E72" s="12"/>
      <c r="F72" s="13" t="e">
        <f>VLOOKUP(E72,'Expense Key'!$A$1:$B$29,2,FALSE)</f>
        <v>#N/A</v>
      </c>
      <c r="G72" s="30"/>
      <c r="H72" s="12"/>
    </row>
    <row r="73" spans="1:8" s="9" customFormat="1" ht="15.75" x14ac:dyDescent="0.25">
      <c r="A73" s="31">
        <v>66</v>
      </c>
      <c r="B73" s="11"/>
      <c r="C73" s="11"/>
      <c r="D73" s="11"/>
      <c r="E73" s="12"/>
      <c r="F73" s="13" t="e">
        <f>VLOOKUP(E73,'Expense Key'!$A$1:$B$29,2,FALSE)</f>
        <v>#N/A</v>
      </c>
      <c r="G73" s="30"/>
      <c r="H73" s="12"/>
    </row>
    <row r="74" spans="1:8" s="9" customFormat="1" ht="15.75" x14ac:dyDescent="0.25">
      <c r="A74" s="31">
        <v>67</v>
      </c>
      <c r="B74" s="11"/>
      <c r="C74" s="11"/>
      <c r="D74" s="11"/>
      <c r="E74" s="12"/>
      <c r="F74" s="13" t="e">
        <f>VLOOKUP(E74,'Expense Key'!$A$1:$B$29,2,FALSE)</f>
        <v>#N/A</v>
      </c>
      <c r="G74" s="30"/>
      <c r="H74" s="12"/>
    </row>
    <row r="75" spans="1:8" s="9" customFormat="1" ht="15.75" x14ac:dyDescent="0.25">
      <c r="A75" s="31">
        <v>68</v>
      </c>
      <c r="B75" s="11"/>
      <c r="C75" s="11"/>
      <c r="D75" s="11"/>
      <c r="E75" s="12"/>
      <c r="F75" s="13" t="e">
        <f>VLOOKUP(E75,'Expense Key'!$A$1:$B$29,2,FALSE)</f>
        <v>#N/A</v>
      </c>
      <c r="G75" s="30"/>
      <c r="H75" s="12"/>
    </row>
    <row r="76" spans="1:8" s="9" customFormat="1" ht="15.75" x14ac:dyDescent="0.25">
      <c r="A76" s="31">
        <v>69</v>
      </c>
      <c r="B76" s="11"/>
      <c r="C76" s="11"/>
      <c r="D76" s="11"/>
      <c r="E76" s="12"/>
      <c r="F76" s="13" t="e">
        <f>VLOOKUP(E76,'Expense Key'!$A$1:$B$29,2,FALSE)</f>
        <v>#N/A</v>
      </c>
      <c r="G76" s="30"/>
      <c r="H76" s="12"/>
    </row>
    <row r="77" spans="1:8" s="9" customFormat="1" ht="15.75" x14ac:dyDescent="0.25">
      <c r="A77" s="31">
        <v>70</v>
      </c>
      <c r="B77" s="11"/>
      <c r="C77" s="11"/>
      <c r="D77" s="11"/>
      <c r="E77" s="12"/>
      <c r="F77" s="13" t="e">
        <f>VLOOKUP(E77,'Expense Key'!$A$1:$B$29,2,FALSE)</f>
        <v>#N/A</v>
      </c>
      <c r="G77" s="30"/>
      <c r="H77" s="12"/>
    </row>
    <row r="78" spans="1:8" s="9" customFormat="1" ht="15.75" x14ac:dyDescent="0.25">
      <c r="A78" s="31">
        <v>71</v>
      </c>
      <c r="B78" s="11"/>
      <c r="C78" s="11"/>
      <c r="D78" s="11"/>
      <c r="E78" s="12"/>
      <c r="F78" s="13" t="e">
        <f>VLOOKUP(E78,'Expense Key'!$A$1:$B$29,2,FALSE)</f>
        <v>#N/A</v>
      </c>
      <c r="G78" s="30"/>
      <c r="H78" s="12"/>
    </row>
    <row r="79" spans="1:8" s="9" customFormat="1" ht="15.75" x14ac:dyDescent="0.25">
      <c r="A79" s="31">
        <v>72</v>
      </c>
      <c r="B79" s="11"/>
      <c r="C79" s="11"/>
      <c r="D79" s="11"/>
      <c r="E79" s="12"/>
      <c r="F79" s="13" t="e">
        <f>VLOOKUP(E79,'Expense Key'!$A$1:$B$29,2,FALSE)</f>
        <v>#N/A</v>
      </c>
      <c r="G79" s="30"/>
      <c r="H79" s="12"/>
    </row>
    <row r="80" spans="1:8" s="9" customFormat="1" ht="15.75" x14ac:dyDescent="0.25">
      <c r="A80" s="31">
        <v>73</v>
      </c>
      <c r="B80" s="11"/>
      <c r="C80" s="11"/>
      <c r="D80" s="11"/>
      <c r="E80" s="12"/>
      <c r="F80" s="13" t="e">
        <f>VLOOKUP(E80,'Expense Key'!$A$1:$B$29,2,FALSE)</f>
        <v>#N/A</v>
      </c>
      <c r="G80" s="30"/>
      <c r="H80" s="12"/>
    </row>
    <row r="81" spans="1:8" s="9" customFormat="1" ht="15.75" x14ac:dyDescent="0.25">
      <c r="A81" s="31">
        <v>74</v>
      </c>
      <c r="B81" s="11"/>
      <c r="C81" s="11"/>
      <c r="D81" s="11"/>
      <c r="E81" s="12"/>
      <c r="F81" s="13" t="e">
        <f>VLOOKUP(E81,'Expense Key'!$A$1:$B$29,2,FALSE)</f>
        <v>#N/A</v>
      </c>
      <c r="G81" s="30"/>
      <c r="H81" s="12"/>
    </row>
    <row r="82" spans="1:8" s="9" customFormat="1" ht="15.75" x14ac:dyDescent="0.25">
      <c r="A82" s="31">
        <v>75</v>
      </c>
      <c r="B82" s="11"/>
      <c r="C82" s="11"/>
      <c r="D82" s="11"/>
      <c r="E82" s="12"/>
      <c r="F82" s="13" t="e">
        <f>VLOOKUP(E82,'Expense Key'!$A$1:$B$29,2,FALSE)</f>
        <v>#N/A</v>
      </c>
      <c r="G82" s="30"/>
      <c r="H82" s="12"/>
    </row>
    <row r="83" spans="1:8" s="9" customFormat="1" ht="15.75" x14ac:dyDescent="0.25">
      <c r="A83" s="31">
        <v>76</v>
      </c>
      <c r="B83" s="11"/>
      <c r="C83" s="11"/>
      <c r="D83" s="11"/>
      <c r="E83" s="12"/>
      <c r="F83" s="13" t="e">
        <f>VLOOKUP(E83,'Expense Key'!$A$1:$B$29,2,FALSE)</f>
        <v>#N/A</v>
      </c>
      <c r="G83" s="30"/>
      <c r="H83" s="12"/>
    </row>
    <row r="84" spans="1:8" s="9" customFormat="1" ht="15.75" x14ac:dyDescent="0.25">
      <c r="A84" s="31">
        <v>77</v>
      </c>
      <c r="B84" s="11"/>
      <c r="C84" s="11"/>
      <c r="D84" s="11"/>
      <c r="E84" s="12"/>
      <c r="F84" s="13" t="e">
        <f>VLOOKUP(E84,'Expense Key'!$A$1:$B$29,2,FALSE)</f>
        <v>#N/A</v>
      </c>
      <c r="G84" s="30"/>
      <c r="H84" s="12"/>
    </row>
    <row r="85" spans="1:8" s="9" customFormat="1" ht="15.75" x14ac:dyDescent="0.25">
      <c r="A85" s="31">
        <v>78</v>
      </c>
      <c r="B85" s="11"/>
      <c r="C85" s="11"/>
      <c r="D85" s="11"/>
      <c r="E85" s="12"/>
      <c r="F85" s="13" t="e">
        <f>VLOOKUP(E85,'Expense Key'!$A$1:$B$29,2,FALSE)</f>
        <v>#N/A</v>
      </c>
      <c r="G85" s="30"/>
      <c r="H85" s="12"/>
    </row>
    <row r="86" spans="1:8" s="9" customFormat="1" ht="15.75" x14ac:dyDescent="0.25">
      <c r="A86" s="31">
        <v>79</v>
      </c>
      <c r="B86" s="11"/>
      <c r="C86" s="11"/>
      <c r="D86" s="11"/>
      <c r="E86" s="12"/>
      <c r="F86" s="13" t="e">
        <f>VLOOKUP(E86,'Expense Key'!$A$1:$B$29,2,FALSE)</f>
        <v>#N/A</v>
      </c>
      <c r="G86" s="30"/>
      <c r="H86" s="12"/>
    </row>
    <row r="87" spans="1:8" s="9" customFormat="1" ht="15.75" x14ac:dyDescent="0.25">
      <c r="A87" s="31">
        <v>80</v>
      </c>
      <c r="B87" s="11"/>
      <c r="C87" s="11"/>
      <c r="D87" s="11"/>
      <c r="E87" s="12"/>
      <c r="F87" s="13" t="e">
        <f>VLOOKUP(E87,'Expense Key'!$A$1:$B$29,2,FALSE)</f>
        <v>#N/A</v>
      </c>
      <c r="G87" s="30"/>
      <c r="H87" s="12"/>
    </row>
    <row r="88" spans="1:8" s="9" customFormat="1" ht="15.75" x14ac:dyDescent="0.25">
      <c r="A88" s="31">
        <v>81</v>
      </c>
      <c r="B88" s="11"/>
      <c r="C88" s="11"/>
      <c r="D88" s="11"/>
      <c r="E88" s="12"/>
      <c r="F88" s="13" t="e">
        <f>VLOOKUP(E88,'Expense Key'!$A$1:$B$29,2,FALSE)</f>
        <v>#N/A</v>
      </c>
      <c r="G88" s="30"/>
      <c r="H88" s="12"/>
    </row>
    <row r="89" spans="1:8" s="9" customFormat="1" ht="15.75" x14ac:dyDescent="0.25">
      <c r="A89" s="31">
        <v>82</v>
      </c>
      <c r="B89" s="11"/>
      <c r="C89" s="11"/>
      <c r="D89" s="11"/>
      <c r="E89" s="12"/>
      <c r="F89" s="13" t="e">
        <f>VLOOKUP(E89,'Expense Key'!$A$1:$B$29,2,FALSE)</f>
        <v>#N/A</v>
      </c>
      <c r="G89" s="30"/>
      <c r="H89" s="12"/>
    </row>
    <row r="90" spans="1:8" s="9" customFormat="1" ht="15.75" x14ac:dyDescent="0.25">
      <c r="A90" s="31">
        <v>83</v>
      </c>
      <c r="B90" s="11"/>
      <c r="C90" s="11"/>
      <c r="D90" s="11"/>
      <c r="E90" s="12"/>
      <c r="F90" s="13" t="e">
        <f>VLOOKUP(E90,'Expense Key'!$A$1:$B$29,2,FALSE)</f>
        <v>#N/A</v>
      </c>
      <c r="G90" s="30"/>
      <c r="H90" s="12"/>
    </row>
    <row r="91" spans="1:8" s="9" customFormat="1" ht="15.75" x14ac:dyDescent="0.25">
      <c r="A91" s="31">
        <v>84</v>
      </c>
      <c r="B91" s="11"/>
      <c r="C91" s="11"/>
      <c r="D91" s="11"/>
      <c r="E91" s="12"/>
      <c r="F91" s="13" t="e">
        <f>VLOOKUP(E91,'Expense Key'!$A$1:$B$29,2,FALSE)</f>
        <v>#N/A</v>
      </c>
      <c r="G91" s="30"/>
      <c r="H91" s="12"/>
    </row>
    <row r="92" spans="1:8" s="9" customFormat="1" ht="15.75" x14ac:dyDescent="0.25">
      <c r="A92" s="31">
        <v>85</v>
      </c>
      <c r="B92" s="11"/>
      <c r="C92" s="11"/>
      <c r="D92" s="11"/>
      <c r="E92" s="12"/>
      <c r="F92" s="13" t="e">
        <f>VLOOKUP(E92,'Expense Key'!$A$1:$B$29,2,FALSE)</f>
        <v>#N/A</v>
      </c>
      <c r="G92" s="30"/>
      <c r="H92" s="12"/>
    </row>
    <row r="93" spans="1:8" s="9" customFormat="1" ht="15.75" x14ac:dyDescent="0.25">
      <c r="A93" s="31">
        <v>86</v>
      </c>
      <c r="B93" s="11"/>
      <c r="C93" s="11"/>
      <c r="D93" s="11"/>
      <c r="E93" s="12"/>
      <c r="F93" s="13" t="e">
        <f>VLOOKUP(E93,'Expense Key'!$A$1:$B$29,2,FALSE)</f>
        <v>#N/A</v>
      </c>
      <c r="G93" s="30"/>
      <c r="H93" s="12"/>
    </row>
    <row r="94" spans="1:8" s="9" customFormat="1" ht="15.75" x14ac:dyDescent="0.25">
      <c r="A94" s="31">
        <v>87</v>
      </c>
      <c r="B94" s="11"/>
      <c r="C94" s="11"/>
      <c r="D94" s="11"/>
      <c r="E94" s="12"/>
      <c r="F94" s="13" t="e">
        <f>VLOOKUP(E94,'Expense Key'!$A$1:$B$29,2,FALSE)</f>
        <v>#N/A</v>
      </c>
      <c r="G94" s="30"/>
      <c r="H94" s="12"/>
    </row>
    <row r="95" spans="1:8" s="9" customFormat="1" ht="15.75" x14ac:dyDescent="0.25">
      <c r="A95" s="31">
        <v>88</v>
      </c>
      <c r="B95" s="11"/>
      <c r="C95" s="11"/>
      <c r="D95" s="11"/>
      <c r="E95" s="12"/>
      <c r="F95" s="13" t="e">
        <f>VLOOKUP(E95,'Expense Key'!$A$1:$B$29,2,FALSE)</f>
        <v>#N/A</v>
      </c>
      <c r="G95" s="30"/>
      <c r="H95" s="12"/>
    </row>
    <row r="96" spans="1:8" s="9" customFormat="1" ht="15.75" x14ac:dyDescent="0.25">
      <c r="A96" s="31">
        <v>89</v>
      </c>
      <c r="B96" s="11"/>
      <c r="C96" s="11"/>
      <c r="D96" s="11"/>
      <c r="E96" s="12"/>
      <c r="F96" s="13" t="e">
        <f>VLOOKUP(E96,'Expense Key'!$A$1:$B$29,2,FALSE)</f>
        <v>#N/A</v>
      </c>
      <c r="G96" s="30"/>
      <c r="H96" s="12"/>
    </row>
    <row r="97" spans="1:8" s="9" customFormat="1" ht="15.75" x14ac:dyDescent="0.25">
      <c r="A97" s="31">
        <v>90</v>
      </c>
      <c r="B97" s="11"/>
      <c r="C97" s="11"/>
      <c r="D97" s="11"/>
      <c r="E97" s="12"/>
      <c r="F97" s="13" t="e">
        <f>VLOOKUP(E97,'Expense Key'!$A$1:$B$29,2,FALSE)</f>
        <v>#N/A</v>
      </c>
      <c r="G97" s="30"/>
      <c r="H97" s="12"/>
    </row>
    <row r="98" spans="1:8" s="9" customFormat="1" ht="15.75" x14ac:dyDescent="0.25">
      <c r="A98" s="31">
        <v>91</v>
      </c>
      <c r="B98" s="11"/>
      <c r="C98" s="11"/>
      <c r="D98" s="11"/>
      <c r="E98" s="12"/>
      <c r="F98" s="13" t="e">
        <f>VLOOKUP(E98,'Expense Key'!$A$1:$B$29,2,FALSE)</f>
        <v>#N/A</v>
      </c>
      <c r="G98" s="30"/>
      <c r="H98" s="12"/>
    </row>
    <row r="99" spans="1:8" s="9" customFormat="1" ht="15.75" x14ac:dyDescent="0.25">
      <c r="A99" s="31">
        <v>92</v>
      </c>
      <c r="B99" s="11"/>
      <c r="C99" s="11"/>
      <c r="D99" s="11"/>
      <c r="E99" s="12"/>
      <c r="F99" s="13" t="e">
        <f>VLOOKUP(E99,'Expense Key'!$A$1:$B$29,2,FALSE)</f>
        <v>#N/A</v>
      </c>
      <c r="G99" s="30"/>
      <c r="H99" s="12"/>
    </row>
    <row r="100" spans="1:8" s="9" customFormat="1" ht="15.75" x14ac:dyDescent="0.25">
      <c r="A100" s="31">
        <v>93</v>
      </c>
      <c r="B100" s="11"/>
      <c r="C100" s="11"/>
      <c r="D100" s="11"/>
      <c r="E100" s="12"/>
      <c r="F100" s="13" t="e">
        <f>VLOOKUP(E100,'Expense Key'!$A$1:$B$29,2,FALSE)</f>
        <v>#N/A</v>
      </c>
      <c r="G100" s="30"/>
      <c r="H100" s="12"/>
    </row>
    <row r="101" spans="1:8" s="9" customFormat="1" ht="15.75" x14ac:dyDescent="0.25">
      <c r="A101" s="31">
        <v>94</v>
      </c>
      <c r="B101" s="11"/>
      <c r="C101" s="11"/>
      <c r="D101" s="11"/>
      <c r="E101" s="12"/>
      <c r="F101" s="13" t="e">
        <f>VLOOKUP(E101,'Expense Key'!$A$1:$B$29,2,FALSE)</f>
        <v>#N/A</v>
      </c>
      <c r="G101" s="30"/>
      <c r="H101" s="12"/>
    </row>
    <row r="102" spans="1:8" s="9" customFormat="1" ht="15.75" x14ac:dyDescent="0.25">
      <c r="A102" s="31">
        <v>95</v>
      </c>
      <c r="B102" s="11"/>
      <c r="C102" s="11"/>
      <c r="D102" s="11"/>
      <c r="E102" s="12"/>
      <c r="F102" s="13" t="e">
        <f>VLOOKUP(E102,'Expense Key'!$A$1:$B$29,2,FALSE)</f>
        <v>#N/A</v>
      </c>
      <c r="G102" s="30"/>
      <c r="H102" s="12"/>
    </row>
    <row r="103" spans="1:8" s="9" customFormat="1" ht="15.75" x14ac:dyDescent="0.25">
      <c r="A103" s="31">
        <v>96</v>
      </c>
      <c r="B103" s="11"/>
      <c r="C103" s="11"/>
      <c r="D103" s="11"/>
      <c r="E103" s="12"/>
      <c r="F103" s="13" t="e">
        <f>VLOOKUP(E103,'Expense Key'!$A$1:$B$29,2,FALSE)</f>
        <v>#N/A</v>
      </c>
      <c r="G103" s="30"/>
      <c r="H103" s="12"/>
    </row>
    <row r="104" spans="1:8" s="9" customFormat="1" ht="15.75" x14ac:dyDescent="0.25">
      <c r="A104" s="31">
        <v>97</v>
      </c>
      <c r="B104" s="11"/>
      <c r="C104" s="11"/>
      <c r="D104" s="11"/>
      <c r="E104" s="12"/>
      <c r="F104" s="13" t="e">
        <f>VLOOKUP(E104,'Expense Key'!$A$1:$B$29,2,FALSE)</f>
        <v>#N/A</v>
      </c>
      <c r="G104" s="30"/>
      <c r="H104" s="12"/>
    </row>
    <row r="105" spans="1:8" s="9" customFormat="1" ht="15.75" x14ac:dyDescent="0.25">
      <c r="A105" s="31">
        <v>98</v>
      </c>
      <c r="B105" s="11"/>
      <c r="C105" s="11"/>
      <c r="D105" s="11"/>
      <c r="E105" s="12"/>
      <c r="F105" s="13" t="e">
        <f>VLOOKUP(E105,'Expense Key'!$A$1:$B$29,2,FALSE)</f>
        <v>#N/A</v>
      </c>
      <c r="G105" s="30"/>
      <c r="H105" s="12"/>
    </row>
    <row r="106" spans="1:8" s="9" customFormat="1" ht="15.75" x14ac:dyDescent="0.25">
      <c r="A106" s="31">
        <v>99</v>
      </c>
      <c r="B106" s="11"/>
      <c r="C106" s="11"/>
      <c r="D106" s="11"/>
      <c r="E106" s="12"/>
      <c r="F106" s="13" t="e">
        <f>VLOOKUP(E106,'Expense Key'!$A$1:$B$29,2,FALSE)</f>
        <v>#N/A</v>
      </c>
      <c r="G106" s="30"/>
      <c r="H106" s="12"/>
    </row>
    <row r="107" spans="1:8" s="9" customFormat="1" ht="15.75" x14ac:dyDescent="0.25">
      <c r="A107" s="31">
        <v>100</v>
      </c>
      <c r="B107" s="11"/>
      <c r="C107" s="11"/>
      <c r="D107" s="11"/>
      <c r="E107" s="12"/>
      <c r="F107" s="13" t="e">
        <f>VLOOKUP(E107,'Expense Key'!$A$1:$B$29,2,FALSE)</f>
        <v>#N/A</v>
      </c>
      <c r="G107" s="30"/>
      <c r="H107" s="12"/>
    </row>
    <row r="108" spans="1:8" s="9" customFormat="1" ht="15.75" x14ac:dyDescent="0.25">
      <c r="A108" s="8"/>
      <c r="E108" s="15"/>
      <c r="F108" s="35" t="s">
        <v>17</v>
      </c>
      <c r="G108" s="57">
        <f>SUM(G8:G107)</f>
        <v>0</v>
      </c>
    </row>
    <row r="109" spans="1:8" s="9" customFormat="1" ht="16.5" thickBot="1" x14ac:dyDescent="0.3">
      <c r="A109" s="8"/>
      <c r="E109" s="15"/>
      <c r="F109" s="37" t="s">
        <v>18</v>
      </c>
      <c r="G109" s="58">
        <f>SUMIF(E8:E107,"Non-Reimbursable",G8:G107)</f>
        <v>0</v>
      </c>
    </row>
    <row r="110" spans="1:8" s="9" customFormat="1" ht="15.75" x14ac:dyDescent="0.25">
      <c r="A110" s="8"/>
      <c r="B110" s="15"/>
      <c r="C110" s="15"/>
      <c r="D110" s="15"/>
      <c r="E110" s="15"/>
      <c r="F110" s="16" t="s">
        <v>19</v>
      </c>
      <c r="G110" s="59">
        <f>G108-G109</f>
        <v>0</v>
      </c>
    </row>
    <row r="111" spans="1:8" s="9" customFormat="1" ht="15.75" x14ac:dyDescent="0.25">
      <c r="A111" s="17"/>
      <c r="B111" s="15"/>
      <c r="C111" s="15"/>
      <c r="D111" s="15"/>
      <c r="E111" s="15"/>
      <c r="F111" s="34" t="s">
        <v>20</v>
      </c>
      <c r="G111" s="36"/>
    </row>
    <row r="112" spans="1:8" s="9" customFormat="1" ht="15.75" x14ac:dyDescent="0.25">
      <c r="A112" s="15"/>
      <c r="B112" s="15"/>
      <c r="C112" s="15"/>
      <c r="D112" s="15"/>
      <c r="E112" s="15"/>
      <c r="F112" s="18" t="s">
        <v>21</v>
      </c>
      <c r="G112" s="19">
        <f>G111-G110</f>
        <v>0</v>
      </c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hidden="1" x14ac:dyDescent="0.25">
      <c r="A115" s="1"/>
      <c r="B115" s="1"/>
      <c r="C115" s="1"/>
      <c r="D115" s="1"/>
      <c r="E115" s="1"/>
      <c r="F115" s="3" t="s">
        <v>22</v>
      </c>
      <c r="G115" t="s">
        <v>63</v>
      </c>
    </row>
    <row r="116" spans="1:7" hidden="1" x14ac:dyDescent="0.25">
      <c r="F116" s="4" t="s">
        <v>43</v>
      </c>
      <c r="G116" s="7">
        <v>500</v>
      </c>
    </row>
    <row r="117" spans="1:7" hidden="1" x14ac:dyDescent="0.25">
      <c r="F117" s="4" t="s">
        <v>28</v>
      </c>
      <c r="G117" s="60">
        <v>500</v>
      </c>
    </row>
    <row r="118" spans="1:7" hidden="1" x14ac:dyDescent="0.25"/>
    <row r="119" spans="1:7" hidden="1" x14ac:dyDescent="0.25"/>
    <row r="120" spans="1:7" hidden="1" x14ac:dyDescent="0.25"/>
  </sheetData>
  <sheetProtection algorithmName="SHA-512" hashValue="NAJ7pIHnyERajMO7dQChs/xCsCFDNz3qKfsZDvfM8RsqRl6LwjShy+X1TNobaxy4br2GD+LNVOEYAT1d5Z7gLw==" saltValue="kcbT7xFUi5AOrZE7jGrAMw==" spinCount="100000" sheet="1" selectLockedCells="1"/>
  <dataConsolidate/>
  <mergeCells count="5">
    <mergeCell ref="B6:D6"/>
    <mergeCell ref="A1:H1"/>
    <mergeCell ref="A2:A3"/>
    <mergeCell ref="B5:D5"/>
    <mergeCell ref="B4:D4"/>
  </mergeCells>
  <phoneticPr fontId="2" type="noConversion"/>
  <pageMargins left="0.45" right="0.45" top="0.5" bottom="0.5" header="0.3" footer="0.3"/>
  <pageSetup scale="53" fitToWidth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Key'!$A$2:$A$29</xm:f>
          </x14:formula1>
          <xm:sqref>E8:E107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0"/>
  <sheetViews>
    <sheetView showGridLines="0" workbookViewId="0">
      <selection activeCell="F11" sqref="F11"/>
    </sheetView>
  </sheetViews>
  <sheetFormatPr defaultRowHeight="15" x14ac:dyDescent="0.25"/>
  <cols>
    <col min="1" max="1" width="41.28515625" bestFit="1" customWidth="1"/>
    <col min="2" max="2" width="42.28515625" bestFit="1" customWidth="1"/>
  </cols>
  <sheetData>
    <row r="1" spans="1:2" ht="15.75" x14ac:dyDescent="0.25">
      <c r="A1" s="20" t="s">
        <v>29</v>
      </c>
      <c r="B1" s="20" t="s">
        <v>14</v>
      </c>
    </row>
    <row r="2" spans="1:2" ht="15.75" x14ac:dyDescent="0.25">
      <c r="A2" s="20"/>
      <c r="B2" s="20"/>
    </row>
    <row r="3" spans="1:2" ht="15.75" x14ac:dyDescent="0.25">
      <c r="A3" s="21" t="s">
        <v>30</v>
      </c>
      <c r="B3" s="22" t="s">
        <v>31</v>
      </c>
    </row>
    <row r="4" spans="1:2" ht="15.75" x14ac:dyDescent="0.25">
      <c r="A4" s="21" t="s">
        <v>32</v>
      </c>
      <c r="B4" s="22" t="s">
        <v>31</v>
      </c>
    </row>
    <row r="5" spans="1:2" ht="15.75" x14ac:dyDescent="0.25">
      <c r="A5" s="21" t="s">
        <v>33</v>
      </c>
      <c r="B5" s="22" t="s">
        <v>31</v>
      </c>
    </row>
    <row r="6" spans="1:2" ht="15.75" x14ac:dyDescent="0.25">
      <c r="A6" s="21" t="s">
        <v>34</v>
      </c>
      <c r="B6" s="22" t="s">
        <v>31</v>
      </c>
    </row>
    <row r="7" spans="1:2" ht="15.75" x14ac:dyDescent="0.25">
      <c r="A7" s="21" t="s">
        <v>35</v>
      </c>
      <c r="B7" s="22" t="s">
        <v>31</v>
      </c>
    </row>
    <row r="8" spans="1:2" ht="15.75" x14ac:dyDescent="0.25">
      <c r="A8" s="21" t="s">
        <v>36</v>
      </c>
      <c r="B8" s="22" t="s">
        <v>31</v>
      </c>
    </row>
    <row r="9" spans="1:2" ht="15.75" x14ac:dyDescent="0.25">
      <c r="A9" s="21" t="s">
        <v>37</v>
      </c>
      <c r="B9" s="22" t="s">
        <v>31</v>
      </c>
    </row>
    <row r="10" spans="1:2" ht="15.75" x14ac:dyDescent="0.25">
      <c r="A10" s="21" t="s">
        <v>38</v>
      </c>
      <c r="B10" s="22" t="s">
        <v>31</v>
      </c>
    </row>
    <row r="11" spans="1:2" ht="15.75" x14ac:dyDescent="0.25">
      <c r="A11" s="23" t="s">
        <v>39</v>
      </c>
      <c r="B11" s="24" t="s">
        <v>25</v>
      </c>
    </row>
    <row r="12" spans="1:2" ht="15.75" x14ac:dyDescent="0.25">
      <c r="A12" s="23" t="s">
        <v>40</v>
      </c>
      <c r="B12" s="24" t="s">
        <v>25</v>
      </c>
    </row>
    <row r="13" spans="1:2" ht="15.75" x14ac:dyDescent="0.25">
      <c r="A13" s="23" t="s">
        <v>41</v>
      </c>
      <c r="B13" s="24" t="s">
        <v>25</v>
      </c>
    </row>
    <row r="14" spans="1:2" ht="15.75" x14ac:dyDescent="0.25">
      <c r="A14" s="23" t="s">
        <v>42</v>
      </c>
      <c r="B14" s="24" t="s">
        <v>43</v>
      </c>
    </row>
    <row r="15" spans="1:2" ht="15.75" x14ac:dyDescent="0.25">
      <c r="A15" s="23" t="s">
        <v>44</v>
      </c>
      <c r="B15" s="25" t="s">
        <v>25</v>
      </c>
    </row>
    <row r="16" spans="1:2" ht="15.75" x14ac:dyDescent="0.25">
      <c r="A16" s="23" t="s">
        <v>45</v>
      </c>
      <c r="B16" s="24" t="s">
        <v>25</v>
      </c>
    </row>
    <row r="17" spans="1:2" ht="15.75" x14ac:dyDescent="0.25">
      <c r="A17" s="23" t="s">
        <v>46</v>
      </c>
      <c r="B17" s="24" t="s">
        <v>25</v>
      </c>
    </row>
    <row r="18" spans="1:2" ht="15.75" x14ac:dyDescent="0.25">
      <c r="A18" s="23" t="s">
        <v>47</v>
      </c>
      <c r="B18" s="24" t="s">
        <v>48</v>
      </c>
    </row>
    <row r="19" spans="1:2" ht="15.75" x14ac:dyDescent="0.25">
      <c r="A19" s="23" t="s">
        <v>49</v>
      </c>
      <c r="B19" s="24" t="s">
        <v>23</v>
      </c>
    </row>
    <row r="20" spans="1:2" ht="15.75" x14ac:dyDescent="0.25">
      <c r="A20" s="23" t="s">
        <v>50</v>
      </c>
      <c r="B20" s="24" t="s">
        <v>24</v>
      </c>
    </row>
    <row r="21" spans="1:2" ht="15.75" x14ac:dyDescent="0.25">
      <c r="A21" s="23" t="s">
        <v>51</v>
      </c>
      <c r="B21" s="24" t="s">
        <v>24</v>
      </c>
    </row>
    <row r="22" spans="1:2" ht="15.75" x14ac:dyDescent="0.25">
      <c r="A22" s="23" t="s">
        <v>52</v>
      </c>
      <c r="B22" s="24" t="s">
        <v>24</v>
      </c>
    </row>
    <row r="23" spans="1:2" ht="15.75" x14ac:dyDescent="0.25">
      <c r="A23" s="23" t="s">
        <v>53</v>
      </c>
      <c r="B23" s="24" t="s">
        <v>25</v>
      </c>
    </row>
    <row r="24" spans="1:2" ht="15.75" x14ac:dyDescent="0.25">
      <c r="A24" s="23" t="s">
        <v>54</v>
      </c>
      <c r="B24" s="24" t="s">
        <v>27</v>
      </c>
    </row>
    <row r="25" spans="1:2" ht="15.75" x14ac:dyDescent="0.25">
      <c r="A25" s="23" t="s">
        <v>55</v>
      </c>
      <c r="B25" s="24" t="s">
        <v>24</v>
      </c>
    </row>
    <row r="26" spans="1:2" ht="15.75" x14ac:dyDescent="0.25">
      <c r="A26" s="26" t="s">
        <v>56</v>
      </c>
      <c r="B26" s="27" t="s">
        <v>56</v>
      </c>
    </row>
    <row r="27" spans="1:2" ht="15.75" x14ac:dyDescent="0.25">
      <c r="A27" s="28" t="s">
        <v>57</v>
      </c>
      <c r="B27" s="29" t="s">
        <v>26</v>
      </c>
    </row>
    <row r="28" spans="1:2" ht="15.75" x14ac:dyDescent="0.25">
      <c r="A28" s="28" t="s">
        <v>58</v>
      </c>
      <c r="B28" s="29" t="s">
        <v>26</v>
      </c>
    </row>
    <row r="29" spans="1:2" ht="15.75" x14ac:dyDescent="0.25">
      <c r="A29" s="28" t="s">
        <v>59</v>
      </c>
      <c r="B29" s="29" t="s">
        <v>26</v>
      </c>
    </row>
    <row r="30" spans="1:2" x14ac:dyDescent="0.25">
      <c r="B30" s="6"/>
    </row>
  </sheetData>
  <sheetProtection algorithmName="SHA-512" hashValue="qGonNizeOfJdV88ZHukj1vxxR5a7iSKvG/H62bUiLcndP1woBeGh5XzAQN22miPQtx9kw2lcUn7TxJLHPGMv+A==" saltValue="n6yMD3iErLe0ocH8IeqZyQ==" spinCount="100000" sheet="1" objects="1" scenarios="1"/>
  <sortState ref="A13:B29">
    <sortCondition ref="A13:A2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9"/>
  <sheetViews>
    <sheetView showGridLines="0" workbookViewId="0">
      <selection activeCell="A15" sqref="A15"/>
    </sheetView>
  </sheetViews>
  <sheetFormatPr defaultRowHeight="15" x14ac:dyDescent="0.25"/>
  <cols>
    <col min="1" max="1" width="39.85546875" bestFit="1" customWidth="1"/>
  </cols>
  <sheetData>
    <row r="1" spans="1:1" ht="15.75" x14ac:dyDescent="0.25">
      <c r="A1" s="5" t="s">
        <v>60</v>
      </c>
    </row>
    <row r="2" spans="1:1" x14ac:dyDescent="0.25">
      <c r="A2" s="2" t="s">
        <v>23</v>
      </c>
    </row>
    <row r="3" spans="1:1" x14ac:dyDescent="0.25">
      <c r="A3" s="2" t="s">
        <v>31</v>
      </c>
    </row>
    <row r="4" spans="1:1" x14ac:dyDescent="0.25">
      <c r="A4" s="2" t="s">
        <v>26</v>
      </c>
    </row>
    <row r="5" spans="1:1" x14ac:dyDescent="0.25">
      <c r="A5" s="2" t="s">
        <v>43</v>
      </c>
    </row>
    <row r="6" spans="1:1" x14ac:dyDescent="0.25">
      <c r="A6" s="2" t="s">
        <v>48</v>
      </c>
    </row>
    <row r="7" spans="1:1" x14ac:dyDescent="0.25">
      <c r="A7" s="2" t="s">
        <v>24</v>
      </c>
    </row>
    <row r="8" spans="1:1" x14ac:dyDescent="0.25">
      <c r="A8" s="2" t="s">
        <v>25</v>
      </c>
    </row>
    <row r="9" spans="1:1" x14ac:dyDescent="0.25">
      <c r="A9" s="2" t="s">
        <v>27</v>
      </c>
    </row>
  </sheetData>
  <sheetProtection algorithmName="SHA-512" hashValue="KgYP4qtYRC760iWP4KM+Zylpbhi3LwOoIwKCElFkiYpHhIEjIHh9xKOsWKUXSGmOPoWDRMtDSSJOucomRZ8+ug==" saltValue="LeR/P9LvyXGhYX8pFufbA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DDF1B440E5FB4D823BA9F2D0479CBE" ma:contentTypeVersion="11" ma:contentTypeDescription="Create a new document." ma:contentTypeScope="" ma:versionID="0541a530d3dfd9ad866bbfc6da779101">
  <xsd:schema xmlns:xsd="http://www.w3.org/2001/XMLSchema" xmlns:xs="http://www.w3.org/2001/XMLSchema" xmlns:p="http://schemas.microsoft.com/office/2006/metadata/properties" xmlns:ns2="6eb37660-315f-4261-878d-284b55f6427a" xmlns:ns3="c05bed7e-9a7d-4f14-87cb-116bf7435522" targetNamespace="http://schemas.microsoft.com/office/2006/metadata/properties" ma:root="true" ma:fieldsID="f87561313959cccb943be87cb9ad8c50" ns2:_="" ns3:_="">
    <xsd:import namespace="6eb37660-315f-4261-878d-284b55f6427a"/>
    <xsd:import namespace="c05bed7e-9a7d-4f14-87cb-116bf74355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7660-315f-4261-878d-284b55f64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bed7e-9a7d-4f14-87cb-116bf7435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202B23-C40C-45B0-BB37-CE11390675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F86B52-061F-4BF8-B7E2-D4F2589DE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A9EDF-C071-4D08-A00B-3569FFB39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37660-315f-4261-878d-284b55f6427a"/>
    <ds:schemaRef ds:uri="c05bed7e-9a7d-4f14-87cb-116bf7435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Worksheet</vt:lpstr>
      <vt:lpstr>Expense Key</vt:lpstr>
      <vt:lpstr>Tax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sarah.david@csus.edu</dc:creator>
  <cp:keywords/>
  <dc:description/>
  <cp:lastModifiedBy>David, Sarah E</cp:lastModifiedBy>
  <cp:revision/>
  <dcterms:created xsi:type="dcterms:W3CDTF">2021-12-03T22:16:48Z</dcterms:created>
  <dcterms:modified xsi:type="dcterms:W3CDTF">2023-04-17T18:53:40Z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0x01010018DDF1B440E5FB4D823BA9F2D0479CBE</vt:lpwstr>
  </property>
</Properties>
</file>